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-й квартал" sheetId="2" r:id="rId1"/>
    <sheet name="2-й квартал " sheetId="5" r:id="rId2"/>
    <sheet name="3-й квартал " sheetId="6" r:id="rId3"/>
    <sheet name="год" sheetId="7" r:id="rId4"/>
    <sheet name="Лист3" sheetId="3" r:id="rId5"/>
    <sheet name="Лист1" sheetId="4" r:id="rId6"/>
  </sheets>
  <calcPr calcId="124519" refMode="R1C1"/>
</workbook>
</file>

<file path=xl/calcChain.xml><?xml version="1.0" encoding="utf-8"?>
<calcChain xmlns="http://schemas.openxmlformats.org/spreadsheetml/2006/main">
  <c r="E46" i="7"/>
  <c r="F46" s="1"/>
  <c r="D45"/>
  <c r="D43"/>
  <c r="D41"/>
  <c r="F38"/>
  <c r="E38"/>
  <c r="D37"/>
  <c r="D35"/>
  <c r="E32"/>
  <c r="F32" s="1"/>
  <c r="D31"/>
  <c r="D29"/>
  <c r="D27"/>
  <c r="D26"/>
  <c r="D25"/>
  <c r="D23"/>
  <c r="D22"/>
  <c r="D21"/>
  <c r="D20"/>
  <c r="D19"/>
  <c r="D18"/>
  <c r="D17"/>
  <c r="D15"/>
  <c r="D14"/>
  <c r="D11"/>
  <c r="D10"/>
  <c r="D8"/>
  <c r="D7"/>
  <c r="D18" i="6"/>
  <c r="E46"/>
  <c r="F46" s="1"/>
  <c r="D45"/>
  <c r="D43"/>
  <c r="D41"/>
  <c r="F38"/>
  <c r="E38"/>
  <c r="D37"/>
  <c r="D35"/>
  <c r="E32"/>
  <c r="F32" s="1"/>
  <c r="D31"/>
  <c r="D29"/>
  <c r="D27"/>
  <c r="D26"/>
  <c r="D25"/>
  <c r="D23"/>
  <c r="D22"/>
  <c r="D21"/>
  <c r="D20"/>
  <c r="D19"/>
  <c r="D17"/>
  <c r="D15"/>
  <c r="D14"/>
  <c r="D11"/>
  <c r="D10"/>
  <c r="D8"/>
  <c r="D7"/>
  <c r="E38" i="5"/>
  <c r="F38" s="1"/>
  <c r="D37"/>
  <c r="E46"/>
  <c r="F46" s="1"/>
  <c r="D45"/>
  <c r="D43"/>
  <c r="D41"/>
  <c r="D35"/>
  <c r="E32"/>
  <c r="F32" s="1"/>
  <c r="D31"/>
  <c r="D29"/>
  <c r="D27"/>
  <c r="D26"/>
  <c r="D25"/>
  <c r="D23"/>
  <c r="D22"/>
  <c r="D21"/>
  <c r="D20"/>
  <c r="D19"/>
  <c r="D17"/>
  <c r="D15"/>
  <c r="D14"/>
  <c r="D11"/>
  <c r="D10"/>
  <c r="D8"/>
  <c r="D7"/>
  <c r="D21" i="2"/>
  <c r="E44"/>
  <c r="F44" s="1"/>
  <c r="E36"/>
  <c r="F36" s="1"/>
  <c r="D35"/>
  <c r="E32"/>
  <c r="F32" s="1"/>
  <c r="D43"/>
  <c r="D41"/>
  <c r="D39"/>
  <c r="D31"/>
  <c r="D29"/>
  <c r="D27"/>
  <c r="D26"/>
  <c r="D25"/>
  <c r="D23"/>
  <c r="D22"/>
  <c r="D20"/>
  <c r="D19"/>
  <c r="D17"/>
  <c r="D15"/>
  <c r="D14"/>
  <c r="D11"/>
  <c r="D10"/>
  <c r="D8"/>
  <c r="D7"/>
</calcChain>
</file>

<file path=xl/sharedStrings.xml><?xml version="1.0" encoding="utf-8"?>
<sst xmlns="http://schemas.openxmlformats.org/spreadsheetml/2006/main" count="254" uniqueCount="59">
  <si>
    <t>Показатели</t>
  </si>
  <si>
    <t xml:space="preserve">Достижение плановых показателей </t>
  </si>
  <si>
    <t>Балл</t>
  </si>
  <si>
    <t>Средний балл по учреждению</t>
  </si>
  <si>
    <t>план</t>
  </si>
  <si>
    <t>факт</t>
  </si>
  <si>
    <t>Значение выполнения показателей качества, объема муниципальных услуг (работ),%</t>
  </si>
  <si>
    <t>4=3/2*100</t>
  </si>
  <si>
    <t>Администрация Златоустовского городского округа</t>
  </si>
  <si>
    <t>Обеспечение доступа к архивным документам (копиям) и справочно-поисковым средствам к ним в читальном зале архива</t>
  </si>
  <si>
    <t>Количество посещений читального зала</t>
  </si>
  <si>
    <t>Количество архивных документов, выданных пользователям</t>
  </si>
  <si>
    <t>Предоставление архивных справок, архивных выписок, информационных писем, связанных с реализацией законных прав и свобод граждан и исполнением государственными органами и органами местного самоуправления своих полномочий</t>
  </si>
  <si>
    <t>Количество исполненных  тематических запросов</t>
  </si>
  <si>
    <t>Количество исполненных социально-правовых  запросов</t>
  </si>
  <si>
    <t>Количество исполненных запросов, направленных в иностранные государства</t>
  </si>
  <si>
    <t>Обеспечение сохранности и учет архивных документов</t>
  </si>
  <si>
    <t>Количество архивных документов, подвергнутых проверке наличия и состояния дел, ед.</t>
  </si>
  <si>
    <t>Количество едениц хранения, заголовки которых внесены в програмный комплекс "Архивный фонд" и электронные описи и каталоги</t>
  </si>
  <si>
    <t>Комплектование архивными документами</t>
  </si>
  <si>
    <t>Количество принятых документов постоянного хранения на бумажной основе (управленческой документации, научно-технической документации, документов личного происхождения)</t>
  </si>
  <si>
    <t>Количество принятых документов на специальных носителях ( фото, фоно, видео)</t>
  </si>
  <si>
    <t>Количество принятых документов по личному составу</t>
  </si>
  <si>
    <t>Количество управленческих документов, научно-технической документации, документов личного происхождения, отобранных в состав Архивного фонда РФ</t>
  </si>
  <si>
    <t>Количество документов на специальных носителях (фото, фоно, видео), отобранных в состав Архивного фонда Российской Федерации</t>
  </si>
  <si>
    <t>Количество согласованных номенклатур дел организаций - источников комплектования архива.</t>
  </si>
  <si>
    <t>Реализация информационных мероприятий, публикаторских и выставочных проектов на основе архивных документов</t>
  </si>
  <si>
    <t>Количество подготовленных выставок, документов</t>
  </si>
  <si>
    <t>Количество проведенных лекций, экскурсий, школьных уроков</t>
  </si>
  <si>
    <t>Количество опубликованных статей и подборок документов</t>
  </si>
  <si>
    <t>Количество проведенных телепередач</t>
  </si>
  <si>
    <t>Количество участников информационных мероприятий</t>
  </si>
  <si>
    <t>Размещение справочно-поисковых средств к архивным документам в сети Интернет, организация удаленного доступа к ним</t>
  </si>
  <si>
    <t>Количество посещений интернет-сайта</t>
  </si>
  <si>
    <t>ИТОГО по оказанию муниципальных услуг (работ) МБУ "Архив ЗГО":</t>
  </si>
  <si>
    <t>Требуемые результаты достигнуты не в полной мере (оценка выполнения муниципального задания возможна после завершения финансового года)</t>
  </si>
  <si>
    <t>Оказание туристско-информационных услуг</t>
  </si>
  <si>
    <t>Количество посещений</t>
  </si>
  <si>
    <t>ИТОГО по оказанию муниципальной услуги МАУ "ЦРТ ЗГО":</t>
  </si>
  <si>
    <t>________________</t>
  </si>
  <si>
    <t>Князева О.Н.</t>
  </si>
  <si>
    <t>(должность)</t>
  </si>
  <si>
    <t>подпись</t>
  </si>
  <si>
    <t>(расшифровка подписи)</t>
  </si>
  <si>
    <t>Исполнитель Экономист</t>
  </si>
  <si>
    <t>Булатова А.С.</t>
  </si>
  <si>
    <t>Количество упорядоченных документов по личному составу</t>
  </si>
  <si>
    <t>ИТОГО по оказанию муниципальных услуг МБУ "Капитальное строительство":</t>
  </si>
  <si>
    <t>Организация строительства, реконструкции, капитального ремонта объектов капитального строительства и сооружений с ведением работ по строительному контролю</t>
  </si>
  <si>
    <t>Количество объектов</t>
  </si>
  <si>
    <t>Требуемые результаты не достигнуты (оценка выполнения муниципального задания возможна после завершения финансового года)</t>
  </si>
  <si>
    <t>Оценка выполнения муниципальных заданий                                                                                                                                                                                                                                                                                            бюджетными, автономными учреждениями,                                                                                                                                                                                                        в отношении которых Администрация ЗГО исполняет функции и полномочия учредителя                                                                                                                                                                                                                                                                   за 1-й квартал 2023 года</t>
  </si>
  <si>
    <t>Главный бухгалтер Администрации ЗГО</t>
  </si>
  <si>
    <t>Оценка выполнения муниципальных заданий                                                                                                                                                                                                                                                                                            бюджетными, автономными учреждениями,                                                                                                                                                                                                        в отношении которых Администрация ЗГО исполняет функции и полномочия учредителя                                                                                                                                                                                                                                                                   за 1-е полугодие 2023 года</t>
  </si>
  <si>
    <t>Информационное обеспечение юридических и физических лиц в соответсвии с их обращениями (запросами), предоставление архивных справок, архивных выписок и копий архиных документов</t>
  </si>
  <si>
    <t>Содержание (эксплуатация имущества, находящегося в государственной (муниципальной) собственности</t>
  </si>
  <si>
    <t>Число проектируемых, строящихся, ремонтируемых, реконструируемых объектов</t>
  </si>
  <si>
    <t>Оценка выполнения муниципальных заданий                                                                                                                                                                                                                                                                                            бюджетными, автономными учреждениями,                                                                                                                                                                                                        в отношении которых Администрация ЗГО исполняет функции и полномочия учредителя                                                                                                                                                                                                                                                                   за 9 месяц 2023 года</t>
  </si>
  <si>
    <t>Оценка выполнения муниципальных заданий                                                                                                                                                                                                                                                                                            бюджетными, автономными учреждениями,                                                                                                                                                                                                        в отношении которых Администрация ЗГО исполняет функции и полномочия учредителя                                                                                                                                                                                                                                                                   за 2023 год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</si>
</sst>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opLeftCell="A22" workbookViewId="0">
      <selection activeCell="D55" sqref="D55"/>
    </sheetView>
  </sheetViews>
  <sheetFormatPr defaultRowHeight="15"/>
  <cols>
    <col min="1" max="1" width="86.5703125" customWidth="1"/>
    <col min="2" max="2" width="7.42578125" customWidth="1"/>
    <col min="3" max="3" width="6.7109375" customWidth="1"/>
    <col min="4" max="4" width="15.7109375" customWidth="1"/>
    <col min="5" max="5" width="7.28515625" style="16" customWidth="1"/>
    <col min="6" max="6" width="9.7109375" customWidth="1"/>
  </cols>
  <sheetData>
    <row r="1" spans="1:6" ht="73.5" customHeight="1">
      <c r="A1" s="53" t="s">
        <v>51</v>
      </c>
      <c r="B1" s="54"/>
      <c r="C1" s="54"/>
      <c r="D1" s="54"/>
      <c r="E1" s="54"/>
      <c r="F1" s="55"/>
    </row>
    <row r="2" spans="1:6">
      <c r="A2" s="56" t="s">
        <v>0</v>
      </c>
      <c r="B2" s="58" t="s">
        <v>1</v>
      </c>
      <c r="C2" s="59"/>
      <c r="D2" s="60"/>
      <c r="E2" s="61" t="s">
        <v>2</v>
      </c>
      <c r="F2" s="49" t="s">
        <v>3</v>
      </c>
    </row>
    <row r="3" spans="1:6" ht="122.25" customHeight="1">
      <c r="A3" s="57"/>
      <c r="B3" s="19" t="s">
        <v>4</v>
      </c>
      <c r="C3" s="19" t="s">
        <v>5</v>
      </c>
      <c r="D3" s="17" t="s">
        <v>6</v>
      </c>
      <c r="E3" s="61"/>
      <c r="F3" s="49"/>
    </row>
    <row r="4" spans="1:6">
      <c r="A4" s="1">
        <v>1</v>
      </c>
      <c r="B4" s="1">
        <v>2</v>
      </c>
      <c r="C4" s="1">
        <v>3</v>
      </c>
      <c r="D4" s="1" t="s">
        <v>7</v>
      </c>
      <c r="E4" s="1">
        <v>5</v>
      </c>
      <c r="F4" s="1">
        <v>6</v>
      </c>
    </row>
    <row r="5" spans="1:6">
      <c r="A5" s="50" t="s">
        <v>8</v>
      </c>
      <c r="B5" s="50"/>
      <c r="C5" s="50"/>
      <c r="D5" s="50"/>
      <c r="E5" s="50"/>
      <c r="F5" s="50"/>
    </row>
    <row r="6" spans="1:6">
      <c r="A6" s="51" t="s">
        <v>9</v>
      </c>
      <c r="B6" s="51"/>
      <c r="C6" s="51"/>
      <c r="D6" s="51"/>
      <c r="E6" s="51"/>
      <c r="F6" s="51"/>
    </row>
    <row r="7" spans="1:6" ht="14.25" customHeight="1">
      <c r="A7" s="20" t="s">
        <v>10</v>
      </c>
      <c r="B7" s="3">
        <v>370</v>
      </c>
      <c r="C7" s="3">
        <v>69</v>
      </c>
      <c r="D7" s="4">
        <f>C7/B7*100</f>
        <v>18.648648648648649</v>
      </c>
      <c r="E7" s="19">
        <v>2</v>
      </c>
      <c r="F7" s="3"/>
    </row>
    <row r="8" spans="1:6" ht="18" customHeight="1">
      <c r="A8" s="20" t="s">
        <v>11</v>
      </c>
      <c r="B8" s="3">
        <v>25000</v>
      </c>
      <c r="C8" s="3">
        <v>4205</v>
      </c>
      <c r="D8" s="4">
        <f>C8/B8*100</f>
        <v>16.82</v>
      </c>
      <c r="E8" s="19">
        <v>2</v>
      </c>
      <c r="F8" s="3"/>
    </row>
    <row r="9" spans="1:6" ht="32.25" customHeight="1">
      <c r="A9" s="49" t="s">
        <v>12</v>
      </c>
      <c r="B9" s="52"/>
      <c r="C9" s="52"/>
      <c r="D9" s="52"/>
      <c r="E9" s="52"/>
      <c r="F9" s="52"/>
    </row>
    <row r="10" spans="1:6" ht="21.75" customHeight="1">
      <c r="A10" s="20" t="s">
        <v>13</v>
      </c>
      <c r="B10" s="2">
        <v>415</v>
      </c>
      <c r="C10" s="2">
        <v>102</v>
      </c>
      <c r="D10" s="4">
        <f>C10/B10*100</f>
        <v>24.578313253012048</v>
      </c>
      <c r="E10" s="17">
        <v>4</v>
      </c>
      <c r="F10" s="2"/>
    </row>
    <row r="11" spans="1:6">
      <c r="A11" s="20" t="s">
        <v>14</v>
      </c>
      <c r="B11" s="2">
        <v>4100</v>
      </c>
      <c r="C11" s="2">
        <v>1141</v>
      </c>
      <c r="D11" s="4">
        <f>C11/B11*100</f>
        <v>27.829268292682929</v>
      </c>
      <c r="E11" s="17">
        <v>4</v>
      </c>
      <c r="F11" s="2"/>
    </row>
    <row r="12" spans="1:6" ht="21.75" customHeight="1">
      <c r="A12" s="20" t="s">
        <v>15</v>
      </c>
      <c r="B12" s="2">
        <v>0</v>
      </c>
      <c r="C12" s="2">
        <v>0</v>
      </c>
      <c r="D12" s="4">
        <v>0</v>
      </c>
      <c r="E12" s="17">
        <v>2</v>
      </c>
      <c r="F12" s="2"/>
    </row>
    <row r="13" spans="1:6" ht="20.25" customHeight="1">
      <c r="A13" s="49" t="s">
        <v>16</v>
      </c>
      <c r="B13" s="49"/>
      <c r="C13" s="49"/>
      <c r="D13" s="49"/>
      <c r="E13" s="49"/>
      <c r="F13" s="49"/>
    </row>
    <row r="14" spans="1:6">
      <c r="A14" s="20" t="s">
        <v>17</v>
      </c>
      <c r="B14" s="5">
        <v>19313</v>
      </c>
      <c r="C14" s="2">
        <v>5150</v>
      </c>
      <c r="D14" s="4">
        <f t="shared" ref="D14:D31" si="0">C14/B14*100</f>
        <v>26.665976285403616</v>
      </c>
      <c r="E14" s="17">
        <v>4</v>
      </c>
      <c r="F14" s="2"/>
    </row>
    <row r="15" spans="1:6" ht="36" customHeight="1">
      <c r="A15" s="20" t="s">
        <v>18</v>
      </c>
      <c r="B15" s="5">
        <v>20000</v>
      </c>
      <c r="C15" s="2">
        <v>5073</v>
      </c>
      <c r="D15" s="4">
        <f t="shared" si="0"/>
        <v>25.364999999999998</v>
      </c>
      <c r="E15" s="17">
        <v>4</v>
      </c>
      <c r="F15" s="2"/>
    </row>
    <row r="16" spans="1:6">
      <c r="A16" s="49" t="s">
        <v>19</v>
      </c>
      <c r="B16" s="49"/>
      <c r="C16" s="49"/>
      <c r="D16" s="49"/>
      <c r="E16" s="49"/>
      <c r="F16" s="49"/>
    </row>
    <row r="17" spans="1:6" ht="45.75" customHeight="1">
      <c r="A17" s="21" t="s">
        <v>20</v>
      </c>
      <c r="B17" s="6">
        <v>1000</v>
      </c>
      <c r="C17" s="6">
        <v>335</v>
      </c>
      <c r="D17" s="4">
        <f t="shared" si="0"/>
        <v>33.5</v>
      </c>
      <c r="E17" s="7">
        <v>4</v>
      </c>
      <c r="F17" s="7"/>
    </row>
    <row r="18" spans="1:6">
      <c r="A18" s="21" t="s">
        <v>21</v>
      </c>
      <c r="B18" s="6">
        <v>280</v>
      </c>
      <c r="C18" s="6">
        <v>288</v>
      </c>
      <c r="D18" s="4">
        <v>0</v>
      </c>
      <c r="E18" s="7">
        <v>2</v>
      </c>
      <c r="F18" s="7"/>
    </row>
    <row r="19" spans="1:6">
      <c r="A19" s="21" t="s">
        <v>22</v>
      </c>
      <c r="B19" s="6">
        <v>1292</v>
      </c>
      <c r="C19" s="6">
        <v>895</v>
      </c>
      <c r="D19" s="4">
        <f t="shared" si="0"/>
        <v>69.272445820433433</v>
      </c>
      <c r="E19" s="7">
        <v>8</v>
      </c>
      <c r="F19" s="7"/>
    </row>
    <row r="20" spans="1:6" ht="30.75" customHeight="1">
      <c r="A20" s="21" t="s">
        <v>23</v>
      </c>
      <c r="B20" s="6">
        <v>797</v>
      </c>
      <c r="C20" s="6">
        <v>184</v>
      </c>
      <c r="D20" s="4">
        <f t="shared" si="0"/>
        <v>23.086574654956085</v>
      </c>
      <c r="E20" s="7">
        <v>4</v>
      </c>
      <c r="F20" s="7"/>
    </row>
    <row r="21" spans="1:6" ht="33" customHeight="1">
      <c r="A21" s="21" t="s">
        <v>24</v>
      </c>
      <c r="B21" s="6">
        <v>280</v>
      </c>
      <c r="C21" s="6">
        <v>288</v>
      </c>
      <c r="D21" s="4">
        <f t="shared" si="0"/>
        <v>102.85714285714285</v>
      </c>
      <c r="E21" s="7">
        <v>10</v>
      </c>
      <c r="F21" s="7"/>
    </row>
    <row r="22" spans="1:6">
      <c r="A22" s="21" t="s">
        <v>46</v>
      </c>
      <c r="B22" s="6">
        <v>2763</v>
      </c>
      <c r="C22" s="6">
        <v>1095</v>
      </c>
      <c r="D22" s="4">
        <f t="shared" si="0"/>
        <v>39.63083604777416</v>
      </c>
      <c r="E22" s="7">
        <v>4</v>
      </c>
      <c r="F22" s="7"/>
    </row>
    <row r="23" spans="1:6" ht="30">
      <c r="A23" s="21" t="s">
        <v>25</v>
      </c>
      <c r="B23" s="6">
        <v>2</v>
      </c>
      <c r="C23" s="6">
        <v>1</v>
      </c>
      <c r="D23" s="4">
        <f t="shared" si="0"/>
        <v>50</v>
      </c>
      <c r="E23" s="7">
        <v>6</v>
      </c>
      <c r="F23" s="7"/>
    </row>
    <row r="24" spans="1:6" ht="22.5" customHeight="1">
      <c r="A24" s="49" t="s">
        <v>26</v>
      </c>
      <c r="B24" s="49"/>
      <c r="C24" s="49"/>
      <c r="D24" s="49"/>
      <c r="E24" s="49"/>
      <c r="F24" s="49"/>
    </row>
    <row r="25" spans="1:6">
      <c r="A25" s="21" t="s">
        <v>27</v>
      </c>
      <c r="B25" s="6">
        <v>1</v>
      </c>
      <c r="C25" s="6">
        <v>0</v>
      </c>
      <c r="D25" s="4">
        <f t="shared" si="0"/>
        <v>0</v>
      </c>
      <c r="E25" s="7">
        <v>2</v>
      </c>
      <c r="F25" s="7"/>
    </row>
    <row r="26" spans="1:6">
      <c r="A26" s="21" t="s">
        <v>28</v>
      </c>
      <c r="B26" s="6">
        <v>8</v>
      </c>
      <c r="C26" s="6">
        <v>3</v>
      </c>
      <c r="D26" s="4">
        <f t="shared" si="0"/>
        <v>37.5</v>
      </c>
      <c r="E26" s="7">
        <v>4</v>
      </c>
      <c r="F26" s="7"/>
    </row>
    <row r="27" spans="1:6">
      <c r="A27" s="21" t="s">
        <v>29</v>
      </c>
      <c r="B27" s="6">
        <v>1</v>
      </c>
      <c r="C27" s="6">
        <v>0</v>
      </c>
      <c r="D27" s="4">
        <f t="shared" si="0"/>
        <v>0</v>
      </c>
      <c r="E27" s="7">
        <v>2</v>
      </c>
      <c r="F27" s="7"/>
    </row>
    <row r="28" spans="1:6">
      <c r="A28" s="21" t="s">
        <v>30</v>
      </c>
      <c r="B28" s="6">
        <v>0</v>
      </c>
      <c r="C28" s="6">
        <v>0</v>
      </c>
      <c r="D28" s="4">
        <v>0</v>
      </c>
      <c r="E28" s="7">
        <v>2</v>
      </c>
      <c r="F28" s="7"/>
    </row>
    <row r="29" spans="1:6">
      <c r="A29" s="21" t="s">
        <v>31</v>
      </c>
      <c r="B29" s="6">
        <v>900</v>
      </c>
      <c r="C29" s="6">
        <v>509</v>
      </c>
      <c r="D29" s="4">
        <f t="shared" si="0"/>
        <v>56.555555555555557</v>
      </c>
      <c r="E29" s="7">
        <v>6</v>
      </c>
      <c r="F29" s="7"/>
    </row>
    <row r="30" spans="1:6" ht="18.75" customHeight="1">
      <c r="A30" s="49" t="s">
        <v>32</v>
      </c>
      <c r="B30" s="49"/>
      <c r="C30" s="49"/>
      <c r="D30" s="49"/>
      <c r="E30" s="49"/>
      <c r="F30" s="49"/>
    </row>
    <row r="31" spans="1:6">
      <c r="A31" s="21" t="s">
        <v>33</v>
      </c>
      <c r="B31" s="6">
        <v>2000</v>
      </c>
      <c r="C31" s="6">
        <v>805</v>
      </c>
      <c r="D31" s="4">
        <f t="shared" si="0"/>
        <v>40.25</v>
      </c>
      <c r="E31" s="7">
        <v>6</v>
      </c>
      <c r="F31" s="7"/>
    </row>
    <row r="32" spans="1:6">
      <c r="A32" s="22" t="s">
        <v>34</v>
      </c>
      <c r="B32" s="8"/>
      <c r="C32" s="8"/>
      <c r="D32" s="9"/>
      <c r="E32" s="10">
        <f>E31+E29+E28+E27+E26+E25+E23+E22+E21+E20+E19+E18+E17+E15+E14+E12+E11+E10+E8+E7</f>
        <v>82</v>
      </c>
      <c r="F32" s="10">
        <f>E32/20</f>
        <v>4.0999999999999996</v>
      </c>
    </row>
    <row r="33" spans="1:7" ht="27.75" customHeight="1">
      <c r="A33" s="62" t="s">
        <v>50</v>
      </c>
      <c r="B33" s="63"/>
      <c r="C33" s="63"/>
      <c r="D33" s="63"/>
      <c r="E33" s="63"/>
      <c r="F33" s="64"/>
    </row>
    <row r="34" spans="1:7" ht="30.75" customHeight="1">
      <c r="A34" s="58" t="s">
        <v>48</v>
      </c>
      <c r="B34" s="59"/>
      <c r="C34" s="59"/>
      <c r="D34" s="59"/>
      <c r="E34" s="59"/>
      <c r="F34" s="60"/>
    </row>
    <row r="35" spans="1:7">
      <c r="A35" s="21" t="s">
        <v>49</v>
      </c>
      <c r="B35" s="27">
        <v>6</v>
      </c>
      <c r="C35" s="27">
        <v>3</v>
      </c>
      <c r="D35" s="4">
        <f>C35/B35*100</f>
        <v>50</v>
      </c>
      <c r="E35" s="26">
        <v>6</v>
      </c>
      <c r="F35" s="26"/>
    </row>
    <row r="36" spans="1:7" ht="21.75" customHeight="1">
      <c r="A36" s="22" t="s">
        <v>47</v>
      </c>
      <c r="B36" s="12"/>
      <c r="C36" s="12"/>
      <c r="D36" s="13"/>
      <c r="E36" s="13">
        <f>E35</f>
        <v>6</v>
      </c>
      <c r="F36" s="13">
        <f>E36</f>
        <v>6</v>
      </c>
    </row>
    <row r="37" spans="1:7" ht="28.5" customHeight="1">
      <c r="A37" s="66" t="s">
        <v>35</v>
      </c>
      <c r="B37" s="66"/>
      <c r="C37" s="66"/>
      <c r="D37" s="66"/>
      <c r="E37" s="66"/>
      <c r="F37" s="66"/>
    </row>
    <row r="38" spans="1:7">
      <c r="A38" s="51" t="s">
        <v>36</v>
      </c>
      <c r="B38" s="51"/>
      <c r="C38" s="51"/>
      <c r="D38" s="51"/>
      <c r="E38" s="51"/>
      <c r="F38" s="51"/>
    </row>
    <row r="39" spans="1:7">
      <c r="A39" s="21" t="s">
        <v>37</v>
      </c>
      <c r="B39" s="14">
        <v>440</v>
      </c>
      <c r="C39" s="14">
        <v>101</v>
      </c>
      <c r="D39" s="15">
        <f>C39/B39*100</f>
        <v>22.954545454545457</v>
      </c>
      <c r="E39" s="18">
        <v>4</v>
      </c>
      <c r="F39" s="14"/>
    </row>
    <row r="40" spans="1:7">
      <c r="A40" s="51" t="s">
        <v>36</v>
      </c>
      <c r="B40" s="51"/>
      <c r="C40" s="51"/>
      <c r="D40" s="51"/>
      <c r="E40" s="51"/>
      <c r="F40" s="51"/>
    </row>
    <row r="41" spans="1:7">
      <c r="A41" s="21" t="s">
        <v>37</v>
      </c>
      <c r="B41" s="14">
        <v>1000</v>
      </c>
      <c r="C41" s="14">
        <v>330</v>
      </c>
      <c r="D41" s="15">
        <f>C41/B41*100</f>
        <v>33</v>
      </c>
      <c r="E41" s="18">
        <v>4</v>
      </c>
      <c r="F41" s="14"/>
    </row>
    <row r="42" spans="1:7">
      <c r="A42" s="67" t="s">
        <v>36</v>
      </c>
      <c r="B42" s="68"/>
      <c r="C42" s="68"/>
      <c r="D42" s="68"/>
      <c r="E42" s="68"/>
      <c r="F42" s="69"/>
    </row>
    <row r="43" spans="1:7">
      <c r="A43" s="21" t="s">
        <v>37</v>
      </c>
      <c r="B43" s="14">
        <v>43000</v>
      </c>
      <c r="C43" s="14">
        <v>11652</v>
      </c>
      <c r="D43" s="15">
        <f>C43/B43*100</f>
        <v>27.097674418604651</v>
      </c>
      <c r="E43" s="18">
        <v>4</v>
      </c>
      <c r="F43" s="14"/>
    </row>
    <row r="44" spans="1:7" ht="17.25" customHeight="1">
      <c r="A44" s="23" t="s">
        <v>38</v>
      </c>
      <c r="B44" s="11"/>
      <c r="C44" s="11"/>
      <c r="D44" s="13"/>
      <c r="E44" s="13">
        <f>E39+E41+E43</f>
        <v>12</v>
      </c>
      <c r="F44" s="13">
        <f>E44/3</f>
        <v>4</v>
      </c>
    </row>
    <row r="45" spans="1:7" ht="21" customHeight="1">
      <c r="A45" s="62" t="s">
        <v>50</v>
      </c>
      <c r="B45" s="63"/>
      <c r="C45" s="63"/>
      <c r="D45" s="63"/>
      <c r="E45" s="63"/>
      <c r="F45" s="64"/>
    </row>
    <row r="47" spans="1:7">
      <c r="A47" s="24" t="s">
        <v>52</v>
      </c>
      <c r="B47" s="38" t="s">
        <v>39</v>
      </c>
      <c r="C47" s="38"/>
      <c r="D47" s="65" t="s">
        <v>40</v>
      </c>
      <c r="E47" s="65"/>
      <c r="F47" s="65"/>
      <c r="G47" s="29"/>
    </row>
    <row r="48" spans="1:7">
      <c r="A48" s="24" t="s">
        <v>41</v>
      </c>
      <c r="B48" s="38" t="s">
        <v>42</v>
      </c>
      <c r="C48" s="38"/>
      <c r="D48" s="38"/>
      <c r="E48" s="28" t="s">
        <v>43</v>
      </c>
      <c r="F48" s="28"/>
      <c r="G48" s="30"/>
    </row>
    <row r="49" spans="1:7">
      <c r="A49" s="25"/>
      <c r="B49" s="31"/>
      <c r="C49" s="31"/>
      <c r="D49" s="31"/>
      <c r="E49" s="31"/>
      <c r="F49" s="31"/>
      <c r="G49" s="29"/>
    </row>
    <row r="50" spans="1:7">
      <c r="A50" s="24" t="s">
        <v>44</v>
      </c>
      <c r="B50" s="38" t="s">
        <v>39</v>
      </c>
      <c r="C50" s="38"/>
      <c r="D50" s="65" t="s">
        <v>45</v>
      </c>
      <c r="E50" s="65"/>
      <c r="F50" s="65"/>
      <c r="G50" s="29"/>
    </row>
    <row r="51" spans="1:7">
      <c r="A51" s="24" t="s">
        <v>41</v>
      </c>
      <c r="B51" s="38" t="s">
        <v>42</v>
      </c>
      <c r="C51" s="38"/>
      <c r="D51" s="38"/>
      <c r="E51" s="28" t="s">
        <v>43</v>
      </c>
      <c r="F51" s="28"/>
      <c r="G51" s="32"/>
    </row>
  </sheetData>
  <mergeCells count="21">
    <mergeCell ref="A45:F45"/>
    <mergeCell ref="A34:F34"/>
    <mergeCell ref="D47:F47"/>
    <mergeCell ref="D50:F50"/>
    <mergeCell ref="A30:F30"/>
    <mergeCell ref="A33:F33"/>
    <mergeCell ref="A37:F37"/>
    <mergeCell ref="A38:F38"/>
    <mergeCell ref="A40:F40"/>
    <mergeCell ref="A42:F42"/>
    <mergeCell ref="A1:F1"/>
    <mergeCell ref="A2:A3"/>
    <mergeCell ref="B2:D2"/>
    <mergeCell ref="E2:E3"/>
    <mergeCell ref="F2:F3"/>
    <mergeCell ref="A24:F24"/>
    <mergeCell ref="A5:F5"/>
    <mergeCell ref="A6:F6"/>
    <mergeCell ref="A9:F9"/>
    <mergeCell ref="A13:F13"/>
    <mergeCell ref="A16:F16"/>
  </mergeCells>
  <pageMargins left="0.70866141732283472" right="0.19685039370078741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3"/>
  <sheetViews>
    <sheetView topLeftCell="A10" workbookViewId="0">
      <selection activeCell="A37" sqref="A37"/>
    </sheetView>
  </sheetViews>
  <sheetFormatPr defaultRowHeight="15"/>
  <cols>
    <col min="1" max="1" width="86.5703125" customWidth="1"/>
    <col min="2" max="2" width="7.42578125" customWidth="1"/>
    <col min="3" max="3" width="6.7109375" customWidth="1"/>
    <col min="4" max="4" width="15.7109375" customWidth="1"/>
    <col min="5" max="5" width="7.28515625" style="16" customWidth="1"/>
    <col min="6" max="6" width="9.7109375" customWidth="1"/>
  </cols>
  <sheetData>
    <row r="1" spans="1:6" ht="73.5" customHeight="1">
      <c r="A1" s="53" t="s">
        <v>53</v>
      </c>
      <c r="B1" s="54"/>
      <c r="C1" s="54"/>
      <c r="D1" s="54"/>
      <c r="E1" s="54"/>
      <c r="F1" s="55"/>
    </row>
    <row r="2" spans="1:6">
      <c r="A2" s="56" t="s">
        <v>0</v>
      </c>
      <c r="B2" s="58" t="s">
        <v>1</v>
      </c>
      <c r="C2" s="59"/>
      <c r="D2" s="60"/>
      <c r="E2" s="61" t="s">
        <v>2</v>
      </c>
      <c r="F2" s="49" t="s">
        <v>3</v>
      </c>
    </row>
    <row r="3" spans="1:6" ht="122.25" customHeight="1">
      <c r="A3" s="57"/>
      <c r="B3" s="35" t="s">
        <v>4</v>
      </c>
      <c r="C3" s="35" t="s">
        <v>5</v>
      </c>
      <c r="D3" s="33" t="s">
        <v>6</v>
      </c>
      <c r="E3" s="61"/>
      <c r="F3" s="49"/>
    </row>
    <row r="4" spans="1:6">
      <c r="A4" s="1">
        <v>1</v>
      </c>
      <c r="B4" s="1">
        <v>2</v>
      </c>
      <c r="C4" s="1">
        <v>3</v>
      </c>
      <c r="D4" s="1" t="s">
        <v>7</v>
      </c>
      <c r="E4" s="1">
        <v>5</v>
      </c>
      <c r="F4" s="1">
        <v>6</v>
      </c>
    </row>
    <row r="5" spans="1:6">
      <c r="A5" s="50" t="s">
        <v>8</v>
      </c>
      <c r="B5" s="50"/>
      <c r="C5" s="50"/>
      <c r="D5" s="50"/>
      <c r="E5" s="50"/>
      <c r="F5" s="50"/>
    </row>
    <row r="6" spans="1:6">
      <c r="A6" s="51" t="s">
        <v>9</v>
      </c>
      <c r="B6" s="51"/>
      <c r="C6" s="51"/>
      <c r="D6" s="51"/>
      <c r="E6" s="51"/>
      <c r="F6" s="51"/>
    </row>
    <row r="7" spans="1:6" ht="14.25" customHeight="1">
      <c r="A7" s="20" t="s">
        <v>10</v>
      </c>
      <c r="B7" s="3">
        <v>370</v>
      </c>
      <c r="C7" s="3">
        <v>248</v>
      </c>
      <c r="D7" s="4">
        <f>C7/B7*100</f>
        <v>67.027027027027032</v>
      </c>
      <c r="E7" s="35">
        <v>8</v>
      </c>
      <c r="F7" s="3"/>
    </row>
    <row r="8" spans="1:6" ht="18" customHeight="1">
      <c r="A8" s="20" t="s">
        <v>11</v>
      </c>
      <c r="B8" s="3">
        <v>25000</v>
      </c>
      <c r="C8" s="3">
        <v>11622</v>
      </c>
      <c r="D8" s="4">
        <f>C8/B8*100</f>
        <v>46.488</v>
      </c>
      <c r="E8" s="35">
        <v>6</v>
      </c>
      <c r="F8" s="3"/>
    </row>
    <row r="9" spans="1:6" ht="32.25" customHeight="1">
      <c r="A9" s="49" t="s">
        <v>54</v>
      </c>
      <c r="B9" s="52"/>
      <c r="C9" s="52"/>
      <c r="D9" s="52"/>
      <c r="E9" s="52"/>
      <c r="F9" s="52"/>
    </row>
    <row r="10" spans="1:6" ht="21.75" customHeight="1">
      <c r="A10" s="20" t="s">
        <v>13</v>
      </c>
      <c r="B10" s="2">
        <v>415</v>
      </c>
      <c r="C10" s="2">
        <v>190</v>
      </c>
      <c r="D10" s="4">
        <f>C10/B10*100</f>
        <v>45.783132530120483</v>
      </c>
      <c r="E10" s="33">
        <v>6</v>
      </c>
      <c r="F10" s="2"/>
    </row>
    <row r="11" spans="1:6">
      <c r="A11" s="20" t="s">
        <v>14</v>
      </c>
      <c r="B11" s="2">
        <v>4100</v>
      </c>
      <c r="C11" s="2">
        <v>2512</v>
      </c>
      <c r="D11" s="4">
        <f>C11/B11*100</f>
        <v>61.268292682926827</v>
      </c>
      <c r="E11" s="33">
        <v>8</v>
      </c>
      <c r="F11" s="2"/>
    </row>
    <row r="12" spans="1:6" ht="21.75" customHeight="1">
      <c r="A12" s="20" t="s">
        <v>15</v>
      </c>
      <c r="B12" s="2">
        <v>0</v>
      </c>
      <c r="C12" s="2">
        <v>0</v>
      </c>
      <c r="D12" s="4">
        <v>0</v>
      </c>
      <c r="E12" s="33">
        <v>2</v>
      </c>
      <c r="F12" s="2"/>
    </row>
    <row r="13" spans="1:6" ht="20.25" customHeight="1">
      <c r="A13" s="49" t="s">
        <v>16</v>
      </c>
      <c r="B13" s="49"/>
      <c r="C13" s="49"/>
      <c r="D13" s="49"/>
      <c r="E13" s="49"/>
      <c r="F13" s="49"/>
    </row>
    <row r="14" spans="1:6">
      <c r="A14" s="20" t="s">
        <v>17</v>
      </c>
      <c r="B14" s="5">
        <v>19313</v>
      </c>
      <c r="C14" s="2">
        <v>10894</v>
      </c>
      <c r="D14" s="4">
        <f t="shared" ref="D14:D31" si="0">C14/B14*100</f>
        <v>56.407601097706205</v>
      </c>
      <c r="E14" s="33">
        <v>6</v>
      </c>
      <c r="F14" s="2"/>
    </row>
    <row r="15" spans="1:6" ht="36" customHeight="1">
      <c r="A15" s="20" t="s">
        <v>18</v>
      </c>
      <c r="B15" s="5">
        <v>20000</v>
      </c>
      <c r="C15" s="2">
        <v>10225</v>
      </c>
      <c r="D15" s="4">
        <f t="shared" si="0"/>
        <v>51.125</v>
      </c>
      <c r="E15" s="33">
        <v>6</v>
      </c>
      <c r="F15" s="2"/>
    </row>
    <row r="16" spans="1:6">
      <c r="A16" s="49" t="s">
        <v>19</v>
      </c>
      <c r="B16" s="49"/>
      <c r="C16" s="49"/>
      <c r="D16" s="49"/>
      <c r="E16" s="49"/>
      <c r="F16" s="49"/>
    </row>
    <row r="17" spans="1:6" ht="45.75" customHeight="1">
      <c r="A17" s="21" t="s">
        <v>20</v>
      </c>
      <c r="B17" s="6">
        <v>1000</v>
      </c>
      <c r="C17" s="6">
        <v>600</v>
      </c>
      <c r="D17" s="4">
        <f t="shared" si="0"/>
        <v>60</v>
      </c>
      <c r="E17" s="7">
        <v>6</v>
      </c>
      <c r="F17" s="7"/>
    </row>
    <row r="18" spans="1:6">
      <c r="A18" s="21" t="s">
        <v>21</v>
      </c>
      <c r="B18" s="6">
        <v>280</v>
      </c>
      <c r="C18" s="6">
        <v>288</v>
      </c>
      <c r="D18" s="4">
        <v>0</v>
      </c>
      <c r="E18" s="7">
        <v>2</v>
      </c>
      <c r="F18" s="7"/>
    </row>
    <row r="19" spans="1:6">
      <c r="A19" s="21" t="s">
        <v>22</v>
      </c>
      <c r="B19" s="6">
        <v>1292</v>
      </c>
      <c r="C19" s="6">
        <v>1086</v>
      </c>
      <c r="D19" s="4">
        <f t="shared" si="0"/>
        <v>84.055727554179569</v>
      </c>
      <c r="E19" s="7">
        <v>9</v>
      </c>
      <c r="F19" s="7"/>
    </row>
    <row r="20" spans="1:6" ht="30.75" customHeight="1">
      <c r="A20" s="21" t="s">
        <v>23</v>
      </c>
      <c r="B20" s="6">
        <v>797</v>
      </c>
      <c r="C20" s="6">
        <v>504</v>
      </c>
      <c r="D20" s="4">
        <f t="shared" si="0"/>
        <v>63.237139272271015</v>
      </c>
      <c r="E20" s="7">
        <v>8</v>
      </c>
      <c r="F20" s="7"/>
    </row>
    <row r="21" spans="1:6" ht="33" customHeight="1">
      <c r="A21" s="21" t="s">
        <v>24</v>
      </c>
      <c r="B21" s="6">
        <v>280</v>
      </c>
      <c r="C21" s="6">
        <v>288</v>
      </c>
      <c r="D21" s="4">
        <f t="shared" si="0"/>
        <v>102.85714285714285</v>
      </c>
      <c r="E21" s="7">
        <v>10</v>
      </c>
      <c r="F21" s="7"/>
    </row>
    <row r="22" spans="1:6">
      <c r="A22" s="21" t="s">
        <v>46</v>
      </c>
      <c r="B22" s="6">
        <v>2763</v>
      </c>
      <c r="C22" s="6">
        <v>1708</v>
      </c>
      <c r="D22" s="4">
        <f t="shared" si="0"/>
        <v>61.81686572566052</v>
      </c>
      <c r="E22" s="7">
        <v>8</v>
      </c>
      <c r="F22" s="7"/>
    </row>
    <row r="23" spans="1:6" ht="30">
      <c r="A23" s="21" t="s">
        <v>25</v>
      </c>
      <c r="B23" s="6">
        <v>2</v>
      </c>
      <c r="C23" s="6">
        <v>2</v>
      </c>
      <c r="D23" s="4">
        <f t="shared" si="0"/>
        <v>100</v>
      </c>
      <c r="E23" s="7">
        <v>10</v>
      </c>
      <c r="F23" s="7"/>
    </row>
    <row r="24" spans="1:6" ht="22.5" customHeight="1">
      <c r="A24" s="49" t="s">
        <v>26</v>
      </c>
      <c r="B24" s="49"/>
      <c r="C24" s="49"/>
      <c r="D24" s="49"/>
      <c r="E24" s="49"/>
      <c r="F24" s="49"/>
    </row>
    <row r="25" spans="1:6">
      <c r="A25" s="21" t="s">
        <v>27</v>
      </c>
      <c r="B25" s="6">
        <v>1</v>
      </c>
      <c r="C25" s="6">
        <v>0</v>
      </c>
      <c r="D25" s="4">
        <f t="shared" si="0"/>
        <v>0</v>
      </c>
      <c r="E25" s="7">
        <v>2</v>
      </c>
      <c r="F25" s="7"/>
    </row>
    <row r="26" spans="1:6">
      <c r="A26" s="21" t="s">
        <v>28</v>
      </c>
      <c r="B26" s="6">
        <v>8</v>
      </c>
      <c r="C26" s="6">
        <v>5</v>
      </c>
      <c r="D26" s="4">
        <f t="shared" si="0"/>
        <v>62.5</v>
      </c>
      <c r="E26" s="7">
        <v>8</v>
      </c>
      <c r="F26" s="7"/>
    </row>
    <row r="27" spans="1:6">
      <c r="A27" s="21" t="s">
        <v>29</v>
      </c>
      <c r="B27" s="6">
        <v>1</v>
      </c>
      <c r="C27" s="6">
        <v>1</v>
      </c>
      <c r="D27" s="4">
        <f t="shared" si="0"/>
        <v>100</v>
      </c>
      <c r="E27" s="7">
        <v>10</v>
      </c>
      <c r="F27" s="7"/>
    </row>
    <row r="28" spans="1:6">
      <c r="A28" s="21" t="s">
        <v>30</v>
      </c>
      <c r="B28" s="6">
        <v>0</v>
      </c>
      <c r="C28" s="6">
        <v>0</v>
      </c>
      <c r="D28" s="4">
        <v>0</v>
      </c>
      <c r="E28" s="7">
        <v>2</v>
      </c>
      <c r="F28" s="7"/>
    </row>
    <row r="29" spans="1:6">
      <c r="A29" s="21" t="s">
        <v>31</v>
      </c>
      <c r="B29" s="6">
        <v>900</v>
      </c>
      <c r="C29" s="6">
        <v>1071</v>
      </c>
      <c r="D29" s="4">
        <f t="shared" si="0"/>
        <v>119</v>
      </c>
      <c r="E29" s="7">
        <v>10</v>
      </c>
      <c r="F29" s="7"/>
    </row>
    <row r="30" spans="1:6" ht="18.75" customHeight="1">
      <c r="A30" s="49" t="s">
        <v>32</v>
      </c>
      <c r="B30" s="49"/>
      <c r="C30" s="49"/>
      <c r="D30" s="49"/>
      <c r="E30" s="49"/>
      <c r="F30" s="49"/>
    </row>
    <row r="31" spans="1:6">
      <c r="A31" s="21" t="s">
        <v>33</v>
      </c>
      <c r="B31" s="6">
        <v>2000</v>
      </c>
      <c r="C31" s="6">
        <v>1515</v>
      </c>
      <c r="D31" s="4">
        <f t="shared" si="0"/>
        <v>75.75</v>
      </c>
      <c r="E31" s="7">
        <v>8</v>
      </c>
      <c r="F31" s="7"/>
    </row>
    <row r="32" spans="1:6">
      <c r="A32" s="22" t="s">
        <v>34</v>
      </c>
      <c r="B32" s="8"/>
      <c r="C32" s="8"/>
      <c r="D32" s="9"/>
      <c r="E32" s="10">
        <f>E31+E29+E28+E27+E26+E25+E23+E22+E21+E20+E19+E18+E17+E15+E14+E12+E11+E10+E8+E7</f>
        <v>135</v>
      </c>
      <c r="F32" s="10">
        <f>E32/20</f>
        <v>6.75</v>
      </c>
    </row>
    <row r="33" spans="1:6" ht="27.75" customHeight="1">
      <c r="A33" s="62" t="s">
        <v>35</v>
      </c>
      <c r="B33" s="63"/>
      <c r="C33" s="63"/>
      <c r="D33" s="63"/>
      <c r="E33" s="63"/>
      <c r="F33" s="64"/>
    </row>
    <row r="34" spans="1:6" ht="30.75" customHeight="1">
      <c r="A34" s="58" t="s">
        <v>48</v>
      </c>
      <c r="B34" s="59"/>
      <c r="C34" s="59"/>
      <c r="D34" s="59"/>
      <c r="E34" s="59"/>
      <c r="F34" s="60"/>
    </row>
    <row r="35" spans="1:6">
      <c r="A35" s="21" t="s">
        <v>49</v>
      </c>
      <c r="B35" s="27">
        <v>6</v>
      </c>
      <c r="C35" s="27">
        <v>3</v>
      </c>
      <c r="D35" s="4">
        <f>C35/B35*100</f>
        <v>50</v>
      </c>
      <c r="E35" s="36">
        <v>6</v>
      </c>
      <c r="F35" s="36"/>
    </row>
    <row r="36" spans="1:6" ht="27" customHeight="1">
      <c r="A36" s="58" t="s">
        <v>55</v>
      </c>
      <c r="B36" s="59"/>
      <c r="C36" s="59"/>
      <c r="D36" s="59"/>
      <c r="E36" s="59"/>
      <c r="F36" s="60"/>
    </row>
    <row r="37" spans="1:6">
      <c r="A37" s="21" t="s">
        <v>56</v>
      </c>
      <c r="B37" s="27">
        <v>2</v>
      </c>
      <c r="C37" s="27">
        <v>2</v>
      </c>
      <c r="D37" s="4">
        <f>C37/B37*100</f>
        <v>100</v>
      </c>
      <c r="E37" s="36">
        <v>10</v>
      </c>
      <c r="F37" s="36"/>
    </row>
    <row r="38" spans="1:6" ht="21.75" customHeight="1">
      <c r="A38" s="22" t="s">
        <v>47</v>
      </c>
      <c r="B38" s="12"/>
      <c r="C38" s="12"/>
      <c r="D38" s="13"/>
      <c r="E38" s="13">
        <f>E35+E37</f>
        <v>16</v>
      </c>
      <c r="F38" s="13">
        <f>E38/2</f>
        <v>8</v>
      </c>
    </row>
    <row r="39" spans="1:6" ht="28.5" customHeight="1">
      <c r="A39" s="62" t="s">
        <v>35</v>
      </c>
      <c r="B39" s="63"/>
      <c r="C39" s="63"/>
      <c r="D39" s="63"/>
      <c r="E39" s="63"/>
      <c r="F39" s="64"/>
    </row>
    <row r="40" spans="1:6">
      <c r="A40" s="51" t="s">
        <v>36</v>
      </c>
      <c r="B40" s="51"/>
      <c r="C40" s="51"/>
      <c r="D40" s="51"/>
      <c r="E40" s="51"/>
      <c r="F40" s="51"/>
    </row>
    <row r="41" spans="1:6">
      <c r="A41" s="21" t="s">
        <v>37</v>
      </c>
      <c r="B41" s="14">
        <v>440</v>
      </c>
      <c r="C41" s="14">
        <v>227</v>
      </c>
      <c r="D41" s="15">
        <f>C41/B41*100</f>
        <v>51.590909090909086</v>
      </c>
      <c r="E41" s="34">
        <v>6</v>
      </c>
      <c r="F41" s="14"/>
    </row>
    <row r="42" spans="1:6">
      <c r="A42" s="51" t="s">
        <v>36</v>
      </c>
      <c r="B42" s="51"/>
      <c r="C42" s="51"/>
      <c r="D42" s="51"/>
      <c r="E42" s="51"/>
      <c r="F42" s="51"/>
    </row>
    <row r="43" spans="1:6">
      <c r="A43" s="21" t="s">
        <v>37</v>
      </c>
      <c r="B43" s="14">
        <v>1000</v>
      </c>
      <c r="C43" s="14">
        <v>520</v>
      </c>
      <c r="D43" s="15">
        <f>C43/B43*100</f>
        <v>52</v>
      </c>
      <c r="E43" s="34">
        <v>6</v>
      </c>
      <c r="F43" s="14"/>
    </row>
    <row r="44" spans="1:6">
      <c r="A44" s="67" t="s">
        <v>36</v>
      </c>
      <c r="B44" s="68"/>
      <c r="C44" s="68"/>
      <c r="D44" s="68"/>
      <c r="E44" s="68"/>
      <c r="F44" s="69"/>
    </row>
    <row r="45" spans="1:6">
      <c r="A45" s="21" t="s">
        <v>37</v>
      </c>
      <c r="B45" s="14">
        <v>43000</v>
      </c>
      <c r="C45" s="14">
        <v>26285</v>
      </c>
      <c r="D45" s="15">
        <f>C45/B45*100</f>
        <v>61.127906976744185</v>
      </c>
      <c r="E45" s="34">
        <v>8</v>
      </c>
      <c r="F45" s="14"/>
    </row>
    <row r="46" spans="1:6" ht="17.25" customHeight="1">
      <c r="A46" s="23" t="s">
        <v>38</v>
      </c>
      <c r="B46" s="11"/>
      <c r="C46" s="11"/>
      <c r="D46" s="13"/>
      <c r="E46" s="13">
        <f>E41+E43+E45</f>
        <v>20</v>
      </c>
      <c r="F46" s="13">
        <f>E46/3</f>
        <v>6.666666666666667</v>
      </c>
    </row>
    <row r="47" spans="1:6" ht="21" customHeight="1">
      <c r="A47" s="62" t="s">
        <v>35</v>
      </c>
      <c r="B47" s="63"/>
      <c r="C47" s="63"/>
      <c r="D47" s="63"/>
      <c r="E47" s="63"/>
      <c r="F47" s="64"/>
    </row>
    <row r="48" spans="1:6" ht="10.5" customHeight="1"/>
    <row r="49" spans="1:7">
      <c r="A49" s="24" t="s">
        <v>52</v>
      </c>
      <c r="B49" s="38" t="s">
        <v>39</v>
      </c>
      <c r="C49" s="38"/>
      <c r="D49" s="65" t="s">
        <v>40</v>
      </c>
      <c r="E49" s="65"/>
      <c r="F49" s="65"/>
      <c r="G49" s="29"/>
    </row>
    <row r="50" spans="1:7">
      <c r="A50" s="24" t="s">
        <v>41</v>
      </c>
      <c r="B50" s="38" t="s">
        <v>42</v>
      </c>
      <c r="C50" s="38"/>
      <c r="D50" s="38"/>
      <c r="E50" s="37" t="s">
        <v>43</v>
      </c>
      <c r="F50" s="37"/>
      <c r="G50" s="30"/>
    </row>
    <row r="51" spans="1:7" ht="9.75" customHeight="1">
      <c r="A51" s="25"/>
      <c r="B51" s="31"/>
      <c r="C51" s="31"/>
      <c r="D51" s="31"/>
      <c r="E51" s="31"/>
      <c r="F51" s="31"/>
      <c r="G51" s="29"/>
    </row>
    <row r="52" spans="1:7">
      <c r="A52" s="24" t="s">
        <v>44</v>
      </c>
      <c r="B52" s="38" t="s">
        <v>39</v>
      </c>
      <c r="C52" s="38"/>
      <c r="D52" s="65" t="s">
        <v>45</v>
      </c>
      <c r="E52" s="65"/>
      <c r="F52" s="65"/>
      <c r="G52" s="29"/>
    </row>
    <row r="53" spans="1:7">
      <c r="A53" s="24" t="s">
        <v>41</v>
      </c>
      <c r="B53" s="38" t="s">
        <v>42</v>
      </c>
      <c r="C53" s="38"/>
      <c r="D53" s="38"/>
      <c r="E53" s="37" t="s">
        <v>43</v>
      </c>
      <c r="F53" s="37"/>
      <c r="G53" s="32"/>
    </row>
  </sheetData>
  <mergeCells count="22">
    <mergeCell ref="A30:F30"/>
    <mergeCell ref="A1:F1"/>
    <mergeCell ref="A2:A3"/>
    <mergeCell ref="B2:D2"/>
    <mergeCell ref="E2:E3"/>
    <mergeCell ref="F2:F3"/>
    <mergeCell ref="A5:F5"/>
    <mergeCell ref="A6:F6"/>
    <mergeCell ref="A9:F9"/>
    <mergeCell ref="A13:F13"/>
    <mergeCell ref="A16:F16"/>
    <mergeCell ref="A24:F24"/>
    <mergeCell ref="A47:F47"/>
    <mergeCell ref="D49:F49"/>
    <mergeCell ref="D52:F52"/>
    <mergeCell ref="A36:F36"/>
    <mergeCell ref="A33:F33"/>
    <mergeCell ref="A34:F34"/>
    <mergeCell ref="A39:F39"/>
    <mergeCell ref="A40:F40"/>
    <mergeCell ref="A42:F42"/>
    <mergeCell ref="A44:F44"/>
  </mergeCells>
  <pageMargins left="0.70866141732283472" right="0.19685039370078741" top="0.74803149606299213" bottom="0.26" header="0.31496062992125984" footer="0.31496062992125984"/>
  <pageSetup paperSize="9" scale="6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sqref="A1:F1"/>
    </sheetView>
  </sheetViews>
  <sheetFormatPr defaultRowHeight="15"/>
  <cols>
    <col min="1" max="1" width="86.5703125" customWidth="1"/>
    <col min="2" max="2" width="7.42578125" customWidth="1"/>
    <col min="3" max="3" width="6.7109375" customWidth="1"/>
    <col min="4" max="4" width="15.7109375" customWidth="1"/>
    <col min="5" max="5" width="7.28515625" style="16" customWidth="1"/>
    <col min="6" max="6" width="9.7109375" customWidth="1"/>
  </cols>
  <sheetData>
    <row r="1" spans="1:6" ht="73.5" customHeight="1">
      <c r="A1" s="53" t="s">
        <v>57</v>
      </c>
      <c r="B1" s="54"/>
      <c r="C1" s="54"/>
      <c r="D1" s="54"/>
      <c r="E1" s="54"/>
      <c r="F1" s="55"/>
    </row>
    <row r="2" spans="1:6">
      <c r="A2" s="56" t="s">
        <v>0</v>
      </c>
      <c r="B2" s="58" t="s">
        <v>1</v>
      </c>
      <c r="C2" s="59"/>
      <c r="D2" s="60"/>
      <c r="E2" s="61" t="s">
        <v>2</v>
      </c>
      <c r="F2" s="49" t="s">
        <v>3</v>
      </c>
    </row>
    <row r="3" spans="1:6" ht="122.25" customHeight="1">
      <c r="A3" s="57"/>
      <c r="B3" s="42" t="s">
        <v>4</v>
      </c>
      <c r="C3" s="42" t="s">
        <v>5</v>
      </c>
      <c r="D3" s="39" t="s">
        <v>6</v>
      </c>
      <c r="E3" s="61"/>
      <c r="F3" s="49"/>
    </row>
    <row r="4" spans="1:6">
      <c r="A4" s="1">
        <v>1</v>
      </c>
      <c r="B4" s="1">
        <v>2</v>
      </c>
      <c r="C4" s="1">
        <v>3</v>
      </c>
      <c r="D4" s="1" t="s">
        <v>7</v>
      </c>
      <c r="E4" s="1">
        <v>5</v>
      </c>
      <c r="F4" s="1">
        <v>6</v>
      </c>
    </row>
    <row r="5" spans="1:6">
      <c r="A5" s="50" t="s">
        <v>8</v>
      </c>
      <c r="B5" s="50"/>
      <c r="C5" s="50"/>
      <c r="D5" s="50"/>
      <c r="E5" s="50"/>
      <c r="F5" s="50"/>
    </row>
    <row r="6" spans="1:6">
      <c r="A6" s="51" t="s">
        <v>9</v>
      </c>
      <c r="B6" s="51"/>
      <c r="C6" s="51"/>
      <c r="D6" s="51"/>
      <c r="E6" s="51"/>
      <c r="F6" s="51"/>
    </row>
    <row r="7" spans="1:6" ht="14.25" customHeight="1">
      <c r="A7" s="20" t="s">
        <v>10</v>
      </c>
      <c r="B7" s="3">
        <v>370</v>
      </c>
      <c r="C7" s="3">
        <v>316</v>
      </c>
      <c r="D7" s="4">
        <f>C7/B7*100</f>
        <v>85.405405405405403</v>
      </c>
      <c r="E7" s="42">
        <v>9</v>
      </c>
      <c r="F7" s="3"/>
    </row>
    <row r="8" spans="1:6" ht="18" customHeight="1">
      <c r="A8" s="20" t="s">
        <v>11</v>
      </c>
      <c r="B8" s="3">
        <v>25000</v>
      </c>
      <c r="C8" s="3">
        <v>19983</v>
      </c>
      <c r="D8" s="4">
        <f>C8/B8*100</f>
        <v>79.932000000000002</v>
      </c>
      <c r="E8" s="42">
        <v>8</v>
      </c>
      <c r="F8" s="3"/>
    </row>
    <row r="9" spans="1:6" ht="32.25" customHeight="1">
      <c r="A9" s="49" t="s">
        <v>54</v>
      </c>
      <c r="B9" s="52"/>
      <c r="C9" s="52"/>
      <c r="D9" s="52"/>
      <c r="E9" s="52"/>
      <c r="F9" s="52"/>
    </row>
    <row r="10" spans="1:6" ht="21.75" customHeight="1">
      <c r="A10" s="20" t="s">
        <v>13</v>
      </c>
      <c r="B10" s="2">
        <v>415</v>
      </c>
      <c r="C10" s="2">
        <v>239</v>
      </c>
      <c r="D10" s="4">
        <f>C10/B10*100</f>
        <v>57.590361445783131</v>
      </c>
      <c r="E10" s="39">
        <v>6</v>
      </c>
      <c r="F10" s="2"/>
    </row>
    <row r="11" spans="1:6">
      <c r="A11" s="20" t="s">
        <v>14</v>
      </c>
      <c r="B11" s="2">
        <v>4100</v>
      </c>
      <c r="C11" s="2">
        <v>3902</v>
      </c>
      <c r="D11" s="4">
        <f>C11/B11*100</f>
        <v>95.170731707317074</v>
      </c>
      <c r="E11" s="39">
        <v>9</v>
      </c>
      <c r="F11" s="2"/>
    </row>
    <row r="12" spans="1:6" ht="21.75" customHeight="1">
      <c r="A12" s="20" t="s">
        <v>15</v>
      </c>
      <c r="B12" s="2">
        <v>0</v>
      </c>
      <c r="C12" s="2">
        <v>0</v>
      </c>
      <c r="D12" s="4">
        <v>0</v>
      </c>
      <c r="E12" s="39">
        <v>2</v>
      </c>
      <c r="F12" s="2"/>
    </row>
    <row r="13" spans="1:6" ht="20.25" customHeight="1">
      <c r="A13" s="49" t="s">
        <v>16</v>
      </c>
      <c r="B13" s="49"/>
      <c r="C13" s="49"/>
      <c r="D13" s="49"/>
      <c r="E13" s="49"/>
      <c r="F13" s="49"/>
    </row>
    <row r="14" spans="1:6">
      <c r="A14" s="20" t="s">
        <v>17</v>
      </c>
      <c r="B14" s="5">
        <v>19313</v>
      </c>
      <c r="C14" s="2">
        <v>15958</v>
      </c>
      <c r="D14" s="4">
        <f t="shared" ref="D14:D31" si="0">C14/B14*100</f>
        <v>82.628281468440946</v>
      </c>
      <c r="E14" s="39">
        <v>9</v>
      </c>
      <c r="F14" s="2"/>
    </row>
    <row r="15" spans="1:6" ht="36" customHeight="1">
      <c r="A15" s="20" t="s">
        <v>18</v>
      </c>
      <c r="B15" s="5">
        <v>20000</v>
      </c>
      <c r="C15" s="2">
        <v>15327</v>
      </c>
      <c r="D15" s="4">
        <f t="shared" si="0"/>
        <v>76.634999999999991</v>
      </c>
      <c r="E15" s="39">
        <v>8</v>
      </c>
      <c r="F15" s="2"/>
    </row>
    <row r="16" spans="1:6">
      <c r="A16" s="49" t="s">
        <v>19</v>
      </c>
      <c r="B16" s="49"/>
      <c r="C16" s="49"/>
      <c r="D16" s="49"/>
      <c r="E16" s="49"/>
      <c r="F16" s="49"/>
    </row>
    <row r="17" spans="1:6" ht="45.75" customHeight="1">
      <c r="A17" s="21" t="s">
        <v>20</v>
      </c>
      <c r="B17" s="6">
        <v>1000</v>
      </c>
      <c r="C17" s="6">
        <v>837</v>
      </c>
      <c r="D17" s="4">
        <f t="shared" si="0"/>
        <v>83.7</v>
      </c>
      <c r="E17" s="7">
        <v>9</v>
      </c>
      <c r="F17" s="7"/>
    </row>
    <row r="18" spans="1:6">
      <c r="A18" s="21" t="s">
        <v>21</v>
      </c>
      <c r="B18" s="6">
        <v>280</v>
      </c>
      <c r="C18" s="6">
        <v>288</v>
      </c>
      <c r="D18" s="4">
        <f t="shared" si="0"/>
        <v>102.85714285714285</v>
      </c>
      <c r="E18" s="7">
        <v>10</v>
      </c>
      <c r="F18" s="7"/>
    </row>
    <row r="19" spans="1:6">
      <c r="A19" s="21" t="s">
        <v>22</v>
      </c>
      <c r="B19" s="6">
        <v>1292</v>
      </c>
      <c r="C19" s="6">
        <v>1342</v>
      </c>
      <c r="D19" s="4">
        <f t="shared" si="0"/>
        <v>103.86996904024768</v>
      </c>
      <c r="E19" s="7">
        <v>10</v>
      </c>
      <c r="F19" s="7"/>
    </row>
    <row r="20" spans="1:6" ht="30.75" customHeight="1">
      <c r="A20" s="21" t="s">
        <v>23</v>
      </c>
      <c r="B20" s="6">
        <v>797</v>
      </c>
      <c r="C20" s="6">
        <v>712</v>
      </c>
      <c r="D20" s="4">
        <f t="shared" si="0"/>
        <v>89.335006273525721</v>
      </c>
      <c r="E20" s="7">
        <v>9</v>
      </c>
      <c r="F20" s="7"/>
    </row>
    <row r="21" spans="1:6" ht="33" customHeight="1">
      <c r="A21" s="21" t="s">
        <v>24</v>
      </c>
      <c r="B21" s="6">
        <v>280</v>
      </c>
      <c r="C21" s="6">
        <v>288</v>
      </c>
      <c r="D21" s="4">
        <f t="shared" si="0"/>
        <v>102.85714285714285</v>
      </c>
      <c r="E21" s="7">
        <v>10</v>
      </c>
      <c r="F21" s="7"/>
    </row>
    <row r="22" spans="1:6">
      <c r="A22" s="21" t="s">
        <v>46</v>
      </c>
      <c r="B22" s="6">
        <v>2763</v>
      </c>
      <c r="C22" s="6">
        <v>2244</v>
      </c>
      <c r="D22" s="4">
        <f t="shared" si="0"/>
        <v>81.216069489685125</v>
      </c>
      <c r="E22" s="7">
        <v>9</v>
      </c>
      <c r="F22" s="7"/>
    </row>
    <row r="23" spans="1:6" ht="30">
      <c r="A23" s="21" t="s">
        <v>25</v>
      </c>
      <c r="B23" s="6">
        <v>2</v>
      </c>
      <c r="C23" s="6">
        <v>2</v>
      </c>
      <c r="D23" s="4">
        <f t="shared" si="0"/>
        <v>100</v>
      </c>
      <c r="E23" s="7">
        <v>10</v>
      </c>
      <c r="F23" s="7"/>
    </row>
    <row r="24" spans="1:6" ht="22.5" customHeight="1">
      <c r="A24" s="49" t="s">
        <v>26</v>
      </c>
      <c r="B24" s="49"/>
      <c r="C24" s="49"/>
      <c r="D24" s="49"/>
      <c r="E24" s="49"/>
      <c r="F24" s="49"/>
    </row>
    <row r="25" spans="1:6">
      <c r="A25" s="21" t="s">
        <v>27</v>
      </c>
      <c r="B25" s="6">
        <v>1</v>
      </c>
      <c r="C25" s="6">
        <v>1</v>
      </c>
      <c r="D25" s="4">
        <f t="shared" si="0"/>
        <v>100</v>
      </c>
      <c r="E25" s="7">
        <v>2</v>
      </c>
      <c r="F25" s="7"/>
    </row>
    <row r="26" spans="1:6">
      <c r="A26" s="21" t="s">
        <v>28</v>
      </c>
      <c r="B26" s="6">
        <v>8</v>
      </c>
      <c r="C26" s="6">
        <v>7</v>
      </c>
      <c r="D26" s="4">
        <f t="shared" si="0"/>
        <v>87.5</v>
      </c>
      <c r="E26" s="7">
        <v>9</v>
      </c>
      <c r="F26" s="7"/>
    </row>
    <row r="27" spans="1:6">
      <c r="A27" s="21" t="s">
        <v>29</v>
      </c>
      <c r="B27" s="6">
        <v>1</v>
      </c>
      <c r="C27" s="6">
        <v>1</v>
      </c>
      <c r="D27" s="4">
        <f t="shared" si="0"/>
        <v>100</v>
      </c>
      <c r="E27" s="7">
        <v>10</v>
      </c>
      <c r="F27" s="7"/>
    </row>
    <row r="28" spans="1:6">
      <c r="A28" s="21" t="s">
        <v>30</v>
      </c>
      <c r="B28" s="6">
        <v>0</v>
      </c>
      <c r="C28" s="6">
        <v>0</v>
      </c>
      <c r="D28" s="4">
        <v>0</v>
      </c>
      <c r="E28" s="7">
        <v>2</v>
      </c>
      <c r="F28" s="7"/>
    </row>
    <row r="29" spans="1:6">
      <c r="A29" s="21" t="s">
        <v>31</v>
      </c>
      <c r="B29" s="6">
        <v>900</v>
      </c>
      <c r="C29" s="6">
        <v>1795</v>
      </c>
      <c r="D29" s="4">
        <f t="shared" si="0"/>
        <v>199.44444444444446</v>
      </c>
      <c r="E29" s="7">
        <v>10</v>
      </c>
      <c r="F29" s="7"/>
    </row>
    <row r="30" spans="1:6" ht="18.75" customHeight="1">
      <c r="A30" s="49" t="s">
        <v>32</v>
      </c>
      <c r="B30" s="49"/>
      <c r="C30" s="49"/>
      <c r="D30" s="49"/>
      <c r="E30" s="49"/>
      <c r="F30" s="49"/>
    </row>
    <row r="31" spans="1:6">
      <c r="A31" s="21" t="s">
        <v>33</v>
      </c>
      <c r="B31" s="6">
        <v>2000</v>
      </c>
      <c r="C31" s="6">
        <v>2419</v>
      </c>
      <c r="D31" s="4">
        <f t="shared" si="0"/>
        <v>120.95</v>
      </c>
      <c r="E31" s="7">
        <v>10</v>
      </c>
      <c r="F31" s="7"/>
    </row>
    <row r="32" spans="1:6">
      <c r="A32" s="22" t="s">
        <v>34</v>
      </c>
      <c r="B32" s="8"/>
      <c r="C32" s="8"/>
      <c r="D32" s="9"/>
      <c r="E32" s="10">
        <f>E31+E29+E28+E27+E26+E25+E23+E22+E21+E20+E19+E18+E17+E15+E14+E12+E11+E10+E8+E7</f>
        <v>161</v>
      </c>
      <c r="F32" s="10">
        <f>E32/20</f>
        <v>8.0500000000000007</v>
      </c>
    </row>
    <row r="33" spans="1:6" ht="27.75" customHeight="1">
      <c r="A33" s="62" t="s">
        <v>35</v>
      </c>
      <c r="B33" s="63"/>
      <c r="C33" s="63"/>
      <c r="D33" s="63"/>
      <c r="E33" s="63"/>
      <c r="F33" s="64"/>
    </row>
    <row r="34" spans="1:6" ht="30.75" customHeight="1">
      <c r="A34" s="58" t="s">
        <v>48</v>
      </c>
      <c r="B34" s="59"/>
      <c r="C34" s="59"/>
      <c r="D34" s="59"/>
      <c r="E34" s="59"/>
      <c r="F34" s="60"/>
    </row>
    <row r="35" spans="1:6">
      <c r="A35" s="21" t="s">
        <v>49</v>
      </c>
      <c r="B35" s="27">
        <v>6</v>
      </c>
      <c r="C35" s="27">
        <v>5</v>
      </c>
      <c r="D35" s="4">
        <f>C35/B35*100</f>
        <v>83.333333333333343</v>
      </c>
      <c r="E35" s="40">
        <v>9</v>
      </c>
      <c r="F35" s="40"/>
    </row>
    <row r="36" spans="1:6" ht="27" customHeight="1">
      <c r="A36" s="58" t="s">
        <v>55</v>
      </c>
      <c r="B36" s="59"/>
      <c r="C36" s="59"/>
      <c r="D36" s="59"/>
      <c r="E36" s="59"/>
      <c r="F36" s="60"/>
    </row>
    <row r="37" spans="1:6">
      <c r="A37" s="21" t="s">
        <v>56</v>
      </c>
      <c r="B37" s="27">
        <v>2</v>
      </c>
      <c r="C37" s="27">
        <v>2</v>
      </c>
      <c r="D37" s="4">
        <f>C37/B37*100</f>
        <v>100</v>
      </c>
      <c r="E37" s="40">
        <v>10</v>
      </c>
      <c r="F37" s="40"/>
    </row>
    <row r="38" spans="1:6" ht="21.75" customHeight="1">
      <c r="A38" s="22" t="s">
        <v>47</v>
      </c>
      <c r="B38" s="12"/>
      <c r="C38" s="12"/>
      <c r="D38" s="13"/>
      <c r="E38" s="13">
        <f>E35+E37</f>
        <v>19</v>
      </c>
      <c r="F38" s="13">
        <f>E38/2</f>
        <v>9.5</v>
      </c>
    </row>
    <row r="39" spans="1:6" ht="28.5" customHeight="1">
      <c r="A39" s="62" t="s">
        <v>35</v>
      </c>
      <c r="B39" s="63"/>
      <c r="C39" s="63"/>
      <c r="D39" s="63"/>
      <c r="E39" s="63"/>
      <c r="F39" s="64"/>
    </row>
    <row r="40" spans="1:6">
      <c r="A40" s="51" t="s">
        <v>36</v>
      </c>
      <c r="B40" s="51"/>
      <c r="C40" s="51"/>
      <c r="D40" s="51"/>
      <c r="E40" s="51"/>
      <c r="F40" s="51"/>
    </row>
    <row r="41" spans="1:6">
      <c r="A41" s="21" t="s">
        <v>37</v>
      </c>
      <c r="B41" s="14">
        <v>440</v>
      </c>
      <c r="C41" s="14">
        <v>363</v>
      </c>
      <c r="D41" s="15">
        <f>C41/B41*100</f>
        <v>82.5</v>
      </c>
      <c r="E41" s="41">
        <v>9</v>
      </c>
      <c r="F41" s="14"/>
    </row>
    <row r="42" spans="1:6">
      <c r="A42" s="51" t="s">
        <v>36</v>
      </c>
      <c r="B42" s="51"/>
      <c r="C42" s="51"/>
      <c r="D42" s="51"/>
      <c r="E42" s="51"/>
      <c r="F42" s="51"/>
    </row>
    <row r="43" spans="1:6">
      <c r="A43" s="21" t="s">
        <v>37</v>
      </c>
      <c r="B43" s="14">
        <v>1000</v>
      </c>
      <c r="C43" s="14">
        <v>920</v>
      </c>
      <c r="D43" s="15">
        <f>C43/B43*100</f>
        <v>92</v>
      </c>
      <c r="E43" s="41">
        <v>9</v>
      </c>
      <c r="F43" s="14"/>
    </row>
    <row r="44" spans="1:6">
      <c r="A44" s="67" t="s">
        <v>36</v>
      </c>
      <c r="B44" s="68"/>
      <c r="C44" s="68"/>
      <c r="D44" s="68"/>
      <c r="E44" s="68"/>
      <c r="F44" s="69"/>
    </row>
    <row r="45" spans="1:6">
      <c r="A45" s="21" t="s">
        <v>37</v>
      </c>
      <c r="B45" s="14">
        <v>43000</v>
      </c>
      <c r="C45" s="14">
        <v>44253</v>
      </c>
      <c r="D45" s="15">
        <f>C45/B45*100</f>
        <v>102.91395348837209</v>
      </c>
      <c r="E45" s="41">
        <v>10</v>
      </c>
      <c r="F45" s="14"/>
    </row>
    <row r="46" spans="1:6" ht="17.25" customHeight="1">
      <c r="A46" s="23" t="s">
        <v>38</v>
      </c>
      <c r="B46" s="11"/>
      <c r="C46" s="11"/>
      <c r="D46" s="13"/>
      <c r="E46" s="13">
        <f>E41+E43+E45</f>
        <v>28</v>
      </c>
      <c r="F46" s="13">
        <f>E46/3</f>
        <v>9.3333333333333339</v>
      </c>
    </row>
    <row r="47" spans="1:6" ht="21" customHeight="1">
      <c r="A47" s="62" t="s">
        <v>35</v>
      </c>
      <c r="B47" s="63"/>
      <c r="C47" s="63"/>
      <c r="D47" s="63"/>
      <c r="E47" s="63"/>
      <c r="F47" s="64"/>
    </row>
    <row r="48" spans="1:6" ht="10.5" customHeight="1"/>
    <row r="49" spans="1:7">
      <c r="A49" s="24" t="s">
        <v>52</v>
      </c>
      <c r="B49" s="38" t="s">
        <v>39</v>
      </c>
      <c r="C49" s="38"/>
      <c r="D49" s="65" t="s">
        <v>40</v>
      </c>
      <c r="E49" s="65"/>
      <c r="F49" s="65"/>
      <c r="G49" s="29"/>
    </row>
    <row r="50" spans="1:7">
      <c r="A50" s="24" t="s">
        <v>41</v>
      </c>
      <c r="B50" s="38" t="s">
        <v>42</v>
      </c>
      <c r="C50" s="38"/>
      <c r="D50" s="38"/>
      <c r="E50" s="43" t="s">
        <v>43</v>
      </c>
      <c r="F50" s="43"/>
      <c r="G50" s="30"/>
    </row>
    <row r="51" spans="1:7" ht="9.75" customHeight="1">
      <c r="A51" s="25"/>
      <c r="B51" s="31"/>
      <c r="C51" s="31"/>
      <c r="D51" s="31"/>
      <c r="E51" s="31"/>
      <c r="F51" s="31"/>
      <c r="G51" s="29"/>
    </row>
    <row r="52" spans="1:7">
      <c r="A52" s="24" t="s">
        <v>44</v>
      </c>
      <c r="B52" s="38" t="s">
        <v>39</v>
      </c>
      <c r="C52" s="38"/>
      <c r="D52" s="65" t="s">
        <v>45</v>
      </c>
      <c r="E52" s="65"/>
      <c r="F52" s="65"/>
      <c r="G52" s="29"/>
    </row>
    <row r="53" spans="1:7">
      <c r="A53" s="24" t="s">
        <v>41</v>
      </c>
      <c r="B53" s="38" t="s">
        <v>42</v>
      </c>
      <c r="C53" s="38"/>
      <c r="D53" s="38"/>
      <c r="E53" s="43" t="s">
        <v>43</v>
      </c>
      <c r="F53" s="43"/>
      <c r="G53" s="32"/>
    </row>
  </sheetData>
  <mergeCells count="22">
    <mergeCell ref="A30:F30"/>
    <mergeCell ref="A1:F1"/>
    <mergeCell ref="A2:A3"/>
    <mergeCell ref="B2:D2"/>
    <mergeCell ref="E2:E3"/>
    <mergeCell ref="F2:F3"/>
    <mergeCell ref="A5:F5"/>
    <mergeCell ref="A6:F6"/>
    <mergeCell ref="A9:F9"/>
    <mergeCell ref="A13:F13"/>
    <mergeCell ref="A16:F16"/>
    <mergeCell ref="A24:F24"/>
    <mergeCell ref="A44:F44"/>
    <mergeCell ref="A47:F47"/>
    <mergeCell ref="D49:F49"/>
    <mergeCell ref="D52:F52"/>
    <mergeCell ref="A33:F33"/>
    <mergeCell ref="A34:F34"/>
    <mergeCell ref="A36:F36"/>
    <mergeCell ref="A39:F39"/>
    <mergeCell ref="A40:F40"/>
    <mergeCell ref="A42:F42"/>
  </mergeCells>
  <pageMargins left="0.70866141732283472" right="0.19685039370078741" top="0.74803149606299213" bottom="0.26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tabSelected="1" workbookViewId="0">
      <selection activeCell="K50" sqref="K50"/>
    </sheetView>
  </sheetViews>
  <sheetFormatPr defaultRowHeight="15"/>
  <cols>
    <col min="1" max="1" width="86.5703125" customWidth="1"/>
    <col min="2" max="2" width="7.42578125" customWidth="1"/>
    <col min="3" max="3" width="6.7109375" customWidth="1"/>
    <col min="4" max="4" width="15.7109375" customWidth="1"/>
    <col min="5" max="5" width="7.28515625" style="16" customWidth="1"/>
    <col min="6" max="6" width="9.7109375" customWidth="1"/>
  </cols>
  <sheetData>
    <row r="1" spans="1:6" ht="73.5" customHeight="1">
      <c r="A1" s="53" t="s">
        <v>58</v>
      </c>
      <c r="B1" s="54"/>
      <c r="C1" s="54"/>
      <c r="D1" s="54"/>
      <c r="E1" s="54"/>
      <c r="F1" s="55"/>
    </row>
    <row r="2" spans="1:6">
      <c r="A2" s="56" t="s">
        <v>0</v>
      </c>
      <c r="B2" s="58" t="s">
        <v>1</v>
      </c>
      <c r="C2" s="59"/>
      <c r="D2" s="60"/>
      <c r="E2" s="61" t="s">
        <v>2</v>
      </c>
      <c r="F2" s="49" t="s">
        <v>3</v>
      </c>
    </row>
    <row r="3" spans="1:6" ht="122.25" customHeight="1">
      <c r="A3" s="57"/>
      <c r="B3" s="48" t="s">
        <v>4</v>
      </c>
      <c r="C3" s="48" t="s">
        <v>5</v>
      </c>
      <c r="D3" s="45" t="s">
        <v>6</v>
      </c>
      <c r="E3" s="61"/>
      <c r="F3" s="49"/>
    </row>
    <row r="4" spans="1:6">
      <c r="A4" s="1">
        <v>1</v>
      </c>
      <c r="B4" s="1">
        <v>2</v>
      </c>
      <c r="C4" s="1">
        <v>3</v>
      </c>
      <c r="D4" s="1" t="s">
        <v>7</v>
      </c>
      <c r="E4" s="1">
        <v>5</v>
      </c>
      <c r="F4" s="1">
        <v>6</v>
      </c>
    </row>
    <row r="5" spans="1:6">
      <c r="A5" s="50" t="s">
        <v>8</v>
      </c>
      <c r="B5" s="50"/>
      <c r="C5" s="50"/>
      <c r="D5" s="50"/>
      <c r="E5" s="50"/>
      <c r="F5" s="50"/>
    </row>
    <row r="6" spans="1:6">
      <c r="A6" s="51" t="s">
        <v>9</v>
      </c>
      <c r="B6" s="51"/>
      <c r="C6" s="51"/>
      <c r="D6" s="51"/>
      <c r="E6" s="51"/>
      <c r="F6" s="51"/>
    </row>
    <row r="7" spans="1:6" ht="14.25" customHeight="1">
      <c r="A7" s="20" t="s">
        <v>10</v>
      </c>
      <c r="B7" s="3">
        <v>370</v>
      </c>
      <c r="C7" s="3">
        <v>400</v>
      </c>
      <c r="D7" s="4">
        <f>C7/B7*100</f>
        <v>108.10810810810811</v>
      </c>
      <c r="E7" s="48">
        <v>10</v>
      </c>
      <c r="F7" s="3"/>
    </row>
    <row r="8" spans="1:6" ht="18" customHeight="1">
      <c r="A8" s="20" t="s">
        <v>11</v>
      </c>
      <c r="B8" s="3">
        <v>25000</v>
      </c>
      <c r="C8" s="3">
        <v>29039</v>
      </c>
      <c r="D8" s="4">
        <f>C8/B8*100</f>
        <v>116.15599999999999</v>
      </c>
      <c r="E8" s="48">
        <v>10</v>
      </c>
      <c r="F8" s="3"/>
    </row>
    <row r="9" spans="1:6" ht="32.25" customHeight="1">
      <c r="A9" s="49" t="s">
        <v>54</v>
      </c>
      <c r="B9" s="52"/>
      <c r="C9" s="52"/>
      <c r="D9" s="52"/>
      <c r="E9" s="52"/>
      <c r="F9" s="52"/>
    </row>
    <row r="10" spans="1:6" ht="21.75" customHeight="1">
      <c r="A10" s="20" t="s">
        <v>13</v>
      </c>
      <c r="B10" s="2">
        <v>415</v>
      </c>
      <c r="C10" s="2">
        <v>395</v>
      </c>
      <c r="D10" s="4">
        <f>C10/B10*100</f>
        <v>95.180722891566262</v>
      </c>
      <c r="E10" s="45">
        <v>9</v>
      </c>
      <c r="F10" s="2"/>
    </row>
    <row r="11" spans="1:6">
      <c r="A11" s="20" t="s">
        <v>14</v>
      </c>
      <c r="B11" s="2">
        <v>4100</v>
      </c>
      <c r="C11" s="2">
        <v>5496</v>
      </c>
      <c r="D11" s="4">
        <f>C11/B11*100</f>
        <v>134.04878048780489</v>
      </c>
      <c r="E11" s="45">
        <v>10</v>
      </c>
      <c r="F11" s="2"/>
    </row>
    <row r="12" spans="1:6" ht="21.75" customHeight="1">
      <c r="A12" s="20" t="s">
        <v>15</v>
      </c>
      <c r="B12" s="2">
        <v>0</v>
      </c>
      <c r="C12" s="2">
        <v>12</v>
      </c>
      <c r="D12" s="4">
        <v>0</v>
      </c>
      <c r="E12" s="45">
        <v>2</v>
      </c>
      <c r="F12" s="2"/>
    </row>
    <row r="13" spans="1:6" ht="20.25" customHeight="1">
      <c r="A13" s="49" t="s">
        <v>16</v>
      </c>
      <c r="B13" s="49"/>
      <c r="C13" s="49"/>
      <c r="D13" s="49"/>
      <c r="E13" s="49"/>
      <c r="F13" s="49"/>
    </row>
    <row r="14" spans="1:6">
      <c r="A14" s="20" t="s">
        <v>17</v>
      </c>
      <c r="B14" s="5">
        <v>19313</v>
      </c>
      <c r="C14" s="2">
        <v>19741</v>
      </c>
      <c r="D14" s="4">
        <f t="shared" ref="D14:D31" si="0">C14/B14*100</f>
        <v>102.2161238543986</v>
      </c>
      <c r="E14" s="45">
        <v>10</v>
      </c>
      <c r="F14" s="2"/>
    </row>
    <row r="15" spans="1:6" ht="36" customHeight="1">
      <c r="A15" s="20" t="s">
        <v>18</v>
      </c>
      <c r="B15" s="5">
        <v>20000</v>
      </c>
      <c r="C15" s="2">
        <v>20310</v>
      </c>
      <c r="D15" s="4">
        <f t="shared" si="0"/>
        <v>101.55000000000001</v>
      </c>
      <c r="E15" s="45">
        <v>10</v>
      </c>
      <c r="F15" s="2"/>
    </row>
    <row r="16" spans="1:6">
      <c r="A16" s="49" t="s">
        <v>19</v>
      </c>
      <c r="B16" s="49"/>
      <c r="C16" s="49"/>
      <c r="D16" s="49"/>
      <c r="E16" s="49"/>
      <c r="F16" s="49"/>
    </row>
    <row r="17" spans="1:6" ht="45.75" customHeight="1">
      <c r="A17" s="21" t="s">
        <v>20</v>
      </c>
      <c r="B17" s="6">
        <v>1000</v>
      </c>
      <c r="C17" s="6">
        <v>1106</v>
      </c>
      <c r="D17" s="4">
        <f t="shared" si="0"/>
        <v>110.60000000000001</v>
      </c>
      <c r="E17" s="7">
        <v>10</v>
      </c>
      <c r="F17" s="7"/>
    </row>
    <row r="18" spans="1:6">
      <c r="A18" s="21" t="s">
        <v>21</v>
      </c>
      <c r="B18" s="6">
        <v>280</v>
      </c>
      <c r="C18" s="6">
        <v>288</v>
      </c>
      <c r="D18" s="4">
        <f t="shared" si="0"/>
        <v>102.85714285714285</v>
      </c>
      <c r="E18" s="7">
        <v>10</v>
      </c>
      <c r="F18" s="7"/>
    </row>
    <row r="19" spans="1:6">
      <c r="A19" s="21" t="s">
        <v>22</v>
      </c>
      <c r="B19" s="6">
        <v>1292</v>
      </c>
      <c r="C19" s="6">
        <v>1692</v>
      </c>
      <c r="D19" s="4">
        <f t="shared" si="0"/>
        <v>130.95975232198143</v>
      </c>
      <c r="E19" s="7">
        <v>10</v>
      </c>
      <c r="F19" s="7"/>
    </row>
    <row r="20" spans="1:6" ht="30.75" customHeight="1">
      <c r="A20" s="21" t="s">
        <v>23</v>
      </c>
      <c r="B20" s="6">
        <v>797</v>
      </c>
      <c r="C20" s="6">
        <v>876</v>
      </c>
      <c r="D20" s="4">
        <f t="shared" si="0"/>
        <v>109.91217063989961</v>
      </c>
      <c r="E20" s="7">
        <v>10</v>
      </c>
      <c r="F20" s="7"/>
    </row>
    <row r="21" spans="1:6" ht="33" customHeight="1">
      <c r="A21" s="21" t="s">
        <v>24</v>
      </c>
      <c r="B21" s="6">
        <v>280</v>
      </c>
      <c r="C21" s="6">
        <v>288</v>
      </c>
      <c r="D21" s="4">
        <f t="shared" si="0"/>
        <v>102.85714285714285</v>
      </c>
      <c r="E21" s="7">
        <v>10</v>
      </c>
      <c r="F21" s="7"/>
    </row>
    <row r="22" spans="1:6">
      <c r="A22" s="21" t="s">
        <v>46</v>
      </c>
      <c r="B22" s="6">
        <v>2763</v>
      </c>
      <c r="C22" s="6">
        <v>3176</v>
      </c>
      <c r="D22" s="4">
        <f t="shared" si="0"/>
        <v>114.947520810713</v>
      </c>
      <c r="E22" s="7">
        <v>10</v>
      </c>
      <c r="F22" s="7"/>
    </row>
    <row r="23" spans="1:6" ht="30">
      <c r="A23" s="21" t="s">
        <v>25</v>
      </c>
      <c r="B23" s="6">
        <v>2</v>
      </c>
      <c r="C23" s="6">
        <v>3</v>
      </c>
      <c r="D23" s="4">
        <f t="shared" si="0"/>
        <v>150</v>
      </c>
      <c r="E23" s="7">
        <v>10</v>
      </c>
      <c r="F23" s="7"/>
    </row>
    <row r="24" spans="1:6" ht="22.5" customHeight="1">
      <c r="A24" s="49" t="s">
        <v>26</v>
      </c>
      <c r="B24" s="49"/>
      <c r="C24" s="49"/>
      <c r="D24" s="49"/>
      <c r="E24" s="49"/>
      <c r="F24" s="49"/>
    </row>
    <row r="25" spans="1:6">
      <c r="A25" s="21" t="s">
        <v>27</v>
      </c>
      <c r="B25" s="6">
        <v>1</v>
      </c>
      <c r="C25" s="6">
        <v>1</v>
      </c>
      <c r="D25" s="4">
        <f t="shared" si="0"/>
        <v>100</v>
      </c>
      <c r="E25" s="7">
        <v>10</v>
      </c>
      <c r="F25" s="7"/>
    </row>
    <row r="26" spans="1:6">
      <c r="A26" s="21" t="s">
        <v>28</v>
      </c>
      <c r="B26" s="6">
        <v>8</v>
      </c>
      <c r="C26" s="6">
        <v>11</v>
      </c>
      <c r="D26" s="4">
        <f t="shared" si="0"/>
        <v>137.5</v>
      </c>
      <c r="E26" s="7">
        <v>10</v>
      </c>
      <c r="F26" s="7"/>
    </row>
    <row r="27" spans="1:6">
      <c r="A27" s="21" t="s">
        <v>29</v>
      </c>
      <c r="B27" s="6">
        <v>1</v>
      </c>
      <c r="C27" s="6">
        <v>1</v>
      </c>
      <c r="D27" s="4">
        <f t="shared" si="0"/>
        <v>100</v>
      </c>
      <c r="E27" s="7">
        <v>10</v>
      </c>
      <c r="F27" s="7"/>
    </row>
    <row r="28" spans="1:6">
      <c r="A28" s="21" t="s">
        <v>30</v>
      </c>
      <c r="B28" s="6">
        <v>0</v>
      </c>
      <c r="C28" s="6">
        <v>0</v>
      </c>
      <c r="D28" s="4">
        <v>0</v>
      </c>
      <c r="E28" s="7">
        <v>2</v>
      </c>
      <c r="F28" s="7"/>
    </row>
    <row r="29" spans="1:6">
      <c r="A29" s="21" t="s">
        <v>31</v>
      </c>
      <c r="B29" s="6">
        <v>900</v>
      </c>
      <c r="C29" s="6">
        <v>2962</v>
      </c>
      <c r="D29" s="4">
        <f t="shared" si="0"/>
        <v>329.11111111111114</v>
      </c>
      <c r="E29" s="7">
        <v>10</v>
      </c>
      <c r="F29" s="7"/>
    </row>
    <row r="30" spans="1:6" ht="18.75" customHeight="1">
      <c r="A30" s="49" t="s">
        <v>32</v>
      </c>
      <c r="B30" s="49"/>
      <c r="C30" s="49"/>
      <c r="D30" s="49"/>
      <c r="E30" s="49"/>
      <c r="F30" s="49"/>
    </row>
    <row r="31" spans="1:6">
      <c r="A31" s="21" t="s">
        <v>33</v>
      </c>
      <c r="B31" s="6">
        <v>2000</v>
      </c>
      <c r="C31" s="6">
        <v>3727</v>
      </c>
      <c r="D31" s="4">
        <f t="shared" si="0"/>
        <v>186.35</v>
      </c>
      <c r="E31" s="7">
        <v>10</v>
      </c>
      <c r="F31" s="7"/>
    </row>
    <row r="32" spans="1:6">
      <c r="A32" s="22" t="s">
        <v>34</v>
      </c>
      <c r="B32" s="8"/>
      <c r="C32" s="8"/>
      <c r="D32" s="9"/>
      <c r="E32" s="10">
        <f>E31+E29+E28+E27+E26+E25+E23+E22+E21+E20+E19+E18+E17+E15+E14+E12+E11+E10+E8+E7</f>
        <v>183</v>
      </c>
      <c r="F32" s="10">
        <f>E32/20</f>
        <v>9.15</v>
      </c>
    </row>
    <row r="33" spans="1:6" ht="27.75" customHeight="1">
      <c r="A33" s="62" t="s">
        <v>35</v>
      </c>
      <c r="B33" s="63"/>
      <c r="C33" s="63"/>
      <c r="D33" s="63"/>
      <c r="E33" s="63"/>
      <c r="F33" s="64"/>
    </row>
    <row r="34" spans="1:6" ht="30.75" customHeight="1">
      <c r="A34" s="58" t="s">
        <v>48</v>
      </c>
      <c r="B34" s="59"/>
      <c r="C34" s="59"/>
      <c r="D34" s="59"/>
      <c r="E34" s="59"/>
      <c r="F34" s="60"/>
    </row>
    <row r="35" spans="1:6">
      <c r="A35" s="21" t="s">
        <v>49</v>
      </c>
      <c r="B35" s="27">
        <v>6</v>
      </c>
      <c r="C35" s="27">
        <v>6</v>
      </c>
      <c r="D35" s="4">
        <f>C35/B35*100</f>
        <v>100</v>
      </c>
      <c r="E35" s="46">
        <v>10</v>
      </c>
      <c r="F35" s="46"/>
    </row>
    <row r="36" spans="1:6" ht="27" customHeight="1">
      <c r="A36" s="58" t="s">
        <v>55</v>
      </c>
      <c r="B36" s="59"/>
      <c r="C36" s="59"/>
      <c r="D36" s="59"/>
      <c r="E36" s="59"/>
      <c r="F36" s="60"/>
    </row>
    <row r="37" spans="1:6">
      <c r="A37" s="21" t="s">
        <v>56</v>
      </c>
      <c r="B37" s="27">
        <v>2</v>
      </c>
      <c r="C37" s="27">
        <v>2</v>
      </c>
      <c r="D37" s="4">
        <f>C37/B37*100</f>
        <v>100</v>
      </c>
      <c r="E37" s="46">
        <v>10</v>
      </c>
      <c r="F37" s="46"/>
    </row>
    <row r="38" spans="1:6" ht="21.75" customHeight="1">
      <c r="A38" s="22" t="s">
        <v>47</v>
      </c>
      <c r="B38" s="12"/>
      <c r="C38" s="12"/>
      <c r="D38" s="13"/>
      <c r="E38" s="13">
        <f>E35+E37</f>
        <v>20</v>
      </c>
      <c r="F38" s="13">
        <f>E38/2</f>
        <v>10</v>
      </c>
    </row>
    <row r="39" spans="1:6" ht="28.5" customHeight="1">
      <c r="A39" s="62" t="s">
        <v>35</v>
      </c>
      <c r="B39" s="63"/>
      <c r="C39" s="63"/>
      <c r="D39" s="63"/>
      <c r="E39" s="63"/>
      <c r="F39" s="64"/>
    </row>
    <row r="40" spans="1:6">
      <c r="A40" s="51" t="s">
        <v>36</v>
      </c>
      <c r="B40" s="51"/>
      <c r="C40" s="51"/>
      <c r="D40" s="51"/>
      <c r="E40" s="51"/>
      <c r="F40" s="51"/>
    </row>
    <row r="41" spans="1:6">
      <c r="A41" s="21" t="s">
        <v>37</v>
      </c>
      <c r="B41" s="14">
        <v>440</v>
      </c>
      <c r="C41" s="14">
        <v>446</v>
      </c>
      <c r="D41" s="15">
        <f>C41/B41*100</f>
        <v>101.36363636363637</v>
      </c>
      <c r="E41" s="47">
        <v>10</v>
      </c>
      <c r="F41" s="14"/>
    </row>
    <row r="42" spans="1:6">
      <c r="A42" s="51" t="s">
        <v>36</v>
      </c>
      <c r="B42" s="51"/>
      <c r="C42" s="51"/>
      <c r="D42" s="51"/>
      <c r="E42" s="51"/>
      <c r="F42" s="51"/>
    </row>
    <row r="43" spans="1:6">
      <c r="A43" s="21" t="s">
        <v>37</v>
      </c>
      <c r="B43" s="14">
        <v>1000</v>
      </c>
      <c r="C43" s="14">
        <v>1000</v>
      </c>
      <c r="D43" s="15">
        <f>C43/B43*100</f>
        <v>100</v>
      </c>
      <c r="E43" s="47">
        <v>10</v>
      </c>
      <c r="F43" s="14"/>
    </row>
    <row r="44" spans="1:6">
      <c r="A44" s="67" t="s">
        <v>36</v>
      </c>
      <c r="B44" s="68"/>
      <c r="C44" s="68"/>
      <c r="D44" s="68"/>
      <c r="E44" s="68"/>
      <c r="F44" s="69"/>
    </row>
    <row r="45" spans="1:6">
      <c r="A45" s="21" t="s">
        <v>37</v>
      </c>
      <c r="B45" s="14">
        <v>43000</v>
      </c>
      <c r="C45" s="14">
        <v>55842</v>
      </c>
      <c r="D45" s="15">
        <f>C45/B45*100</f>
        <v>129.86511627906975</v>
      </c>
      <c r="E45" s="47">
        <v>10</v>
      </c>
      <c r="F45" s="14"/>
    </row>
    <row r="46" spans="1:6" ht="17.25" customHeight="1">
      <c r="A46" s="23" t="s">
        <v>38</v>
      </c>
      <c r="B46" s="11"/>
      <c r="C46" s="11"/>
      <c r="D46" s="13"/>
      <c r="E46" s="13">
        <f>E41+E43+E45</f>
        <v>30</v>
      </c>
      <c r="F46" s="13">
        <f>E46/3</f>
        <v>10</v>
      </c>
    </row>
    <row r="47" spans="1:6" ht="21" customHeight="1">
      <c r="A47" s="62" t="s">
        <v>35</v>
      </c>
      <c r="B47" s="63"/>
      <c r="C47" s="63"/>
      <c r="D47" s="63"/>
      <c r="E47" s="63"/>
      <c r="F47" s="64"/>
    </row>
    <row r="48" spans="1:6" ht="10.5" customHeight="1"/>
    <row r="49" spans="1:7">
      <c r="A49" s="24" t="s">
        <v>52</v>
      </c>
      <c r="B49" s="38" t="s">
        <v>39</v>
      </c>
      <c r="C49" s="38"/>
      <c r="D49" s="65" t="s">
        <v>40</v>
      </c>
      <c r="E49" s="65"/>
      <c r="F49" s="65"/>
      <c r="G49" s="29"/>
    </row>
    <row r="50" spans="1:7">
      <c r="A50" s="24" t="s">
        <v>41</v>
      </c>
      <c r="B50" s="38" t="s">
        <v>42</v>
      </c>
      <c r="C50" s="38"/>
      <c r="D50" s="38"/>
      <c r="E50" s="44" t="s">
        <v>43</v>
      </c>
      <c r="F50" s="44"/>
      <c r="G50" s="30"/>
    </row>
    <row r="51" spans="1:7" ht="9.75" customHeight="1">
      <c r="A51" s="25"/>
      <c r="B51" s="31"/>
      <c r="C51" s="31"/>
      <c r="D51" s="31"/>
      <c r="E51" s="31"/>
      <c r="F51" s="31"/>
      <c r="G51" s="29"/>
    </row>
    <row r="52" spans="1:7">
      <c r="A52" s="24" t="s">
        <v>44</v>
      </c>
      <c r="B52" s="38" t="s">
        <v>39</v>
      </c>
      <c r="C52" s="38"/>
      <c r="D52" s="65" t="s">
        <v>45</v>
      </c>
      <c r="E52" s="65"/>
      <c r="F52" s="65"/>
      <c r="G52" s="29"/>
    </row>
    <row r="53" spans="1:7">
      <c r="A53" s="24" t="s">
        <v>41</v>
      </c>
      <c r="B53" s="38" t="s">
        <v>42</v>
      </c>
      <c r="C53" s="38"/>
      <c r="D53" s="38"/>
      <c r="E53" s="44" t="s">
        <v>43</v>
      </c>
      <c r="F53" s="44"/>
      <c r="G53" s="32"/>
    </row>
  </sheetData>
  <mergeCells count="22">
    <mergeCell ref="A44:F44"/>
    <mergeCell ref="A47:F47"/>
    <mergeCell ref="D49:F49"/>
    <mergeCell ref="D52:F52"/>
    <mergeCell ref="A33:F33"/>
    <mergeCell ref="A34:F34"/>
    <mergeCell ref="A36:F36"/>
    <mergeCell ref="A39:F39"/>
    <mergeCell ref="A40:F40"/>
    <mergeCell ref="A42:F42"/>
    <mergeCell ref="A6:F6"/>
    <mergeCell ref="A9:F9"/>
    <mergeCell ref="A13:F13"/>
    <mergeCell ref="A16:F16"/>
    <mergeCell ref="A24:F24"/>
    <mergeCell ref="A30:F30"/>
    <mergeCell ref="A1:F1"/>
    <mergeCell ref="A2:A3"/>
    <mergeCell ref="B2:D2"/>
    <mergeCell ref="E2:E3"/>
    <mergeCell ref="F2:F3"/>
    <mergeCell ref="A5:F5"/>
  </mergeCells>
  <pageMargins left="0.70866141732283472" right="0.19685039370078741" top="0.74803149606299213" bottom="0.26" header="0.31496062992125984" footer="0.31496062992125984"/>
  <pageSetup paperSize="9" scale="65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1-й квартал</vt:lpstr>
      <vt:lpstr>2-й квартал </vt:lpstr>
      <vt:lpstr>3-й квартал </vt:lpstr>
      <vt:lpstr>год</vt:lpstr>
      <vt:lpstr>Лист3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2024-01-22T07:42:38Z</dcterms:modified>
</cp:coreProperties>
</file>